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-45" windowWidth="1642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</definedNames>
  <calcPr calcId="145621"/>
</workbook>
</file>

<file path=xl/calcChain.xml><?xml version="1.0" encoding="utf-8"?>
<calcChain xmlns="http://schemas.openxmlformats.org/spreadsheetml/2006/main">
  <c r="D44" i="1" l="1"/>
  <c r="D32" i="2" l="1"/>
  <c r="D20" i="2"/>
  <c r="D61" i="1" l="1"/>
  <c r="F6" i="2" l="1"/>
  <c r="G6" i="2"/>
  <c r="F7" i="2"/>
  <c r="G7" i="2"/>
  <c r="F8" i="2"/>
  <c r="G8" i="2"/>
  <c r="F9" i="2"/>
  <c r="G9" i="2"/>
  <c r="F10" i="2"/>
  <c r="G10" i="2"/>
  <c r="F11" i="2"/>
  <c r="G11" i="2"/>
  <c r="F12" i="2"/>
  <c r="G12" i="2"/>
  <c r="F13" i="2"/>
  <c r="G13" i="2"/>
  <c r="F14" i="2"/>
  <c r="G14" i="2"/>
  <c r="F15" i="2"/>
  <c r="G15" i="2"/>
  <c r="F16" i="2"/>
  <c r="G16" i="2"/>
  <c r="F17" i="2"/>
  <c r="G17" i="2"/>
  <c r="F18" i="2"/>
  <c r="G18" i="2"/>
  <c r="F19" i="2"/>
  <c r="G19" i="2"/>
  <c r="F20" i="2"/>
  <c r="G20" i="2"/>
  <c r="F21" i="2"/>
  <c r="G21" i="2"/>
  <c r="F22" i="2"/>
  <c r="G22" i="2"/>
  <c r="F23" i="2"/>
  <c r="G23" i="2"/>
  <c r="F24" i="2"/>
  <c r="G24" i="2"/>
  <c r="F25" i="2"/>
  <c r="G25" i="2"/>
  <c r="F26" i="2"/>
  <c r="G26" i="2"/>
  <c r="F27" i="2"/>
  <c r="G27" i="2"/>
  <c r="F28" i="2"/>
  <c r="G28" i="2"/>
  <c r="F29" i="2"/>
  <c r="G29" i="2"/>
  <c r="F30" i="2"/>
  <c r="G30" i="2"/>
  <c r="F31" i="2"/>
  <c r="G31" i="2"/>
  <c r="F32" i="2"/>
  <c r="G32" i="2"/>
  <c r="F33" i="2"/>
  <c r="G33" i="2"/>
  <c r="F34" i="2"/>
  <c r="G34" i="2"/>
  <c r="F35" i="2"/>
  <c r="G35" i="2"/>
  <c r="F36" i="2"/>
  <c r="G36" i="2"/>
  <c r="F37" i="2"/>
  <c r="G37" i="2"/>
  <c r="F38" i="2"/>
  <c r="G38" i="2"/>
  <c r="F39" i="2"/>
  <c r="G39" i="2"/>
  <c r="F40" i="2"/>
  <c r="G40" i="2"/>
  <c r="F41" i="2"/>
  <c r="G41" i="2"/>
  <c r="F42" i="2"/>
  <c r="G42" i="2"/>
  <c r="F43" i="2"/>
  <c r="G43" i="2"/>
  <c r="F44" i="2"/>
  <c r="G44" i="2"/>
  <c r="F45" i="2"/>
  <c r="G45" i="2"/>
  <c r="F46" i="2"/>
  <c r="G46" i="2"/>
  <c r="F47" i="2"/>
  <c r="G47" i="2"/>
  <c r="F48" i="2"/>
  <c r="G48" i="2"/>
  <c r="F49" i="2"/>
  <c r="G49" i="2"/>
  <c r="G5" i="2"/>
  <c r="F5" i="2"/>
  <c r="D10" i="1" l="1"/>
  <c r="D11" i="1"/>
  <c r="D12" i="1"/>
  <c r="D13" i="1"/>
  <c r="D14" i="1"/>
  <c r="D15" i="1"/>
  <c r="D17" i="1"/>
  <c r="D18" i="1"/>
  <c r="D19" i="1"/>
  <c r="D20" i="1"/>
  <c r="D21" i="1"/>
  <c r="D22" i="1"/>
  <c r="D25" i="1"/>
  <c r="D27" i="1"/>
  <c r="D28" i="1"/>
  <c r="D32" i="1"/>
  <c r="D33" i="1"/>
  <c r="D34" i="1"/>
  <c r="D37" i="1"/>
  <c r="D38" i="1"/>
  <c r="D39" i="1"/>
  <c r="D40" i="1"/>
  <c r="D42" i="1"/>
  <c r="D43" i="1"/>
  <c r="D45" i="1"/>
  <c r="D46" i="1"/>
  <c r="D47" i="1"/>
  <c r="D48" i="1"/>
  <c r="D49" i="1"/>
  <c r="D50" i="1"/>
  <c r="D53" i="1"/>
  <c r="D54" i="1"/>
  <c r="D55" i="1"/>
  <c r="D51" i="1" l="1"/>
  <c r="D35" i="1"/>
  <c r="D30" i="1"/>
  <c r="D6" i="1"/>
  <c r="D8" i="1"/>
</calcChain>
</file>

<file path=xl/sharedStrings.xml><?xml version="1.0" encoding="utf-8"?>
<sst xmlns="http://schemas.openxmlformats.org/spreadsheetml/2006/main" count="246" uniqueCount="169">
  <si>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</si>
  <si>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</si>
  <si>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</si>
  <si>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</si>
  <si>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</si>
  <si>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</si>
  <si>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</si>
  <si>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</si>
  <si>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</si>
  <si>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</si>
  <si>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</si>
  <si>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</si>
  <si>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</si>
  <si>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</si>
  <si>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</si>
  <si>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</si>
  <si>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</si>
  <si>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</si>
  <si>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</si>
  <si>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</si>
  <si>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</si>
  <si>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</si>
  <si>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</si>
  <si>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</si>
  <si>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</si>
  <si>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</si>
  <si>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</si>
  <si>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</si>
  <si>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</si>
  <si>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</si>
  <si>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</si>
  <si>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</si>
  <si>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</si>
  <si>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</si>
  <si>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</si>
  <si>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</si>
  <si>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</si>
  <si>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</si>
  <si>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</si>
  <si>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</si>
  <si>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</si>
  <si>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Дефицит бюджета*</t>
  </si>
  <si>
    <t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</si>
  <si>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</si>
  <si>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</si>
  <si>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</si>
  <si>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</si>
  <si>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</si>
  <si>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</si>
  <si>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</si>
  <si>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</si>
  <si>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</si>
  <si>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</si>
  <si>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</si>
  <si>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</si>
  <si>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</si>
  <si>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</si>
  <si>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</si>
  <si>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</si>
  <si>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</si>
  <si>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</si>
  <si>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</si>
  <si>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</si>
  <si>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</si>
  <si>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</si>
  <si>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</si>
  <si>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</si>
  <si>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</si>
  <si>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</si>
  <si>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</si>
  <si>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</si>
  <si>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</si>
  <si>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0503317M|Доходы бюджета|Код дохода по КД</t>
  </si>
  <si>
    <t>0503317M|Доходы бюджета|Наименование показателя</t>
  </si>
  <si>
    <t>8</t>
  </si>
  <si>
    <t>21</t>
  </si>
  <si>
    <t>Утвержд. - бюджет субъекта РФ</t>
  </si>
  <si>
    <t>Исполнено - бюджет субъекта РФ</t>
  </si>
  <si>
    <t>март 2016 года</t>
  </si>
  <si>
    <t>00010000000000000000</t>
  </si>
  <si>
    <t>НАЛОГОВЫЕ И НЕНАЛОГОВЫЕ ДОХОДЫ</t>
  </si>
  <si>
    <t>00010101000000000110</t>
  </si>
  <si>
    <t>Налог на прибыль организаций</t>
  </si>
  <si>
    <t>00010102000010000110</t>
  </si>
  <si>
    <t>Налог на доходы физических лиц</t>
  </si>
  <si>
    <t>00010300000000000000</t>
  </si>
  <si>
    <t>НАЛОГИ НА ТОВАРЫ (РАБОТЫ, УСЛУГИ), РЕАЛИЗУЕМЫЕ НА ТЕРРИТОРИИ РОССИЙСКОЙ ФЕДЕРАЦИИ</t>
  </si>
  <si>
    <t>00010500000000000000</t>
  </si>
  <si>
    <t>НАЛОГИ НА СОВОКУПНЫЙ ДОХОД</t>
  </si>
  <si>
    <t>00010600000000000000</t>
  </si>
  <si>
    <t>НАЛОГИ НА ИМУЩЕСТВО</t>
  </si>
  <si>
    <t>00010800000000000000</t>
  </si>
  <si>
    <t>ГОСУДАРСТВЕННАЯ ПОШЛИНА</t>
  </si>
  <si>
    <t>00010900000000000000</t>
  </si>
  <si>
    <t>ЗАДОЛЖЕННОСТЬ И ПЕРЕРАСЧЕТЫ ПО ОТМЕНЕННЫМ НАЛОГАМ, СБОРАМ И ИНЫМ ОБЯЗАТЕЛЬНЫМ ПЛАТЕЖАМ</t>
  </si>
  <si>
    <t>00011100000000000000</t>
  </si>
  <si>
    <t>ДОХОДЫ ОТ ИСПОЛЬЗОВАНИЯ ИМУЩЕСТВА, НАХОДЯЩЕГОСЯ В ГОСУДАРСТВЕННОЙ И МУНИЦИПАЛЬНОЙ СОБСТВЕННОСТИ</t>
  </si>
  <si>
    <t>00011200000000000000</t>
  </si>
  <si>
    <t>ПЛАТЕЖИ ПРИ ПОЛЬЗОВАНИИ ПРИРОДНЫМИ РЕСУРСАМИ</t>
  </si>
  <si>
    <t>00011300000000000000</t>
  </si>
  <si>
    <t>ДОХОДЫ ОТ ОКАЗАНИЯ ПЛАТНЫХ УСЛУГ (РАБОТ) И КОМПЕНСАЦИИ ЗАТРАТ ГОСУДАРСТВА</t>
  </si>
  <si>
    <t>00011400000000000000</t>
  </si>
  <si>
    <t>ДОХОДЫ ОТ ПРОДАЖИ МАТЕРИАЛЬНЫХ И НЕМАТЕРИАЛЬНЫХ АКТИВОВ</t>
  </si>
  <si>
    <t>00011500000000000000</t>
  </si>
  <si>
    <t>АДМИНИСТРАТИВНЫЕ ПЛАТЕЖИ И СБОРЫ</t>
  </si>
  <si>
    <t>00011600000000000000</t>
  </si>
  <si>
    <t>ШТРАФЫ, САНКЦИИ, ВОЗМЕЩЕНИЕ УЩЕРБА</t>
  </si>
  <si>
    <t>00011700000000000000</t>
  </si>
  <si>
    <t>ПРОЧИЕ НЕНАЛОГОВЫЕ ДОХОДЫ</t>
  </si>
  <si>
    <t>00020000000000000000</t>
  </si>
  <si>
    <t>БЕЗВОЗМЕЗДНЫЕ ПОСТУПЛЕНИЯ</t>
  </si>
  <si>
    <t>00020201001000000151</t>
  </si>
  <si>
    <t>Дотации на выравнивание бюджетной обеспеченности</t>
  </si>
  <si>
    <t>00020201003000000151</t>
  </si>
  <si>
    <t>Дотации бюджетам на поддержку мер по обеспечению сбалансированности бюджетов</t>
  </si>
  <si>
    <t>00085000000000000000</t>
  </si>
  <si>
    <t>Доходы бюджета - Всего</t>
  </si>
  <si>
    <t>0100</t>
  </si>
  <si>
    <t>ОБЩЕГОСУДАРСТВЕННЫЕ ВОПРОСЫ</t>
  </si>
  <si>
    <t>0200</t>
  </si>
  <si>
    <t>НАЦИОНАЛЬНАЯ ОБОРОНА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</si>
  <si>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</si>
  <si>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</si>
  <si>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</si>
  <si>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</si>
  <si>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0405</t>
  </si>
  <si>
    <t>Сельское хозяйство и рыболовство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</si>
  <si>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</si>
  <si>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</si>
  <si>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</si>
  <si>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</si>
  <si>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</si>
  <si>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</si>
  <si>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</si>
  <si>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</si>
  <si>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</si>
  <si>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</si>
  <si>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</si>
  <si>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</si>
  <si>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</si>
  <si>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</si>
  <si>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</si>
  <si>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</si>
  <si>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</si>
  <si>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</si>
  <si>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</si>
  <si>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</si>
  <si>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</si>
  <si>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</si>
  <si>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1300</t>
  </si>
  <si>
    <t>ОБСЛУЖИВАНИЕ ГОСУДАРСТВЕННОГО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</si>
  <si>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</si>
  <si>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</si>
  <si>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</si>
  <si>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</si>
  <si>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</si>
  <si>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</si>
  <si>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</si>
  <si>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</si>
  <si>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9600</t>
  </si>
  <si>
    <t>Расходы бюджета - всего</t>
  </si>
  <si>
    <t/>
  </si>
  <si>
    <t>Акции и иные формы участия в капитале, находящиеся в государственной и муниципальной собственности</t>
  </si>
  <si>
    <t>Государственные   (муниципальные)   ценные   бумаги,   номинальная стоимость которых указана в валюте Российской Федерации</t>
  </si>
  <si>
    <t>Изменение остатков средств</t>
  </si>
  <si>
    <t>ИТОГО</t>
  </si>
  <si>
    <t>5,3</t>
  </si>
  <si>
    <t>Исполнено за первое полугодие 2017 года 
(тыс. рублей)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</si>
  <si>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первое полугодие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</si>
</sst>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b/>
      <sz val="12"/>
      <color theme="1"/>
      <name val="TimesET"/>
    </font>
    <font>
      <sz val="12"/>
      <name val="TimesET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wrapText="1" shrinkToFit="1"/>
    </xf>
    <xf numFmtId="4" fontId="0" fillId="0" borderId="1" xfId="0" applyNumberFormat="1" applyBorder="1"/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164" fontId="1" fillId="0" borderId="2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5" fontId="1" fillId="0" borderId="2" xfId="0" applyNumberFormat="1" applyFont="1" applyFill="1" applyBorder="1" applyAlignment="1">
      <alignment horizontal="right"/>
    </xf>
    <xf numFmtId="165" fontId="1" fillId="0" borderId="3" xfId="0" applyNumberFormat="1" applyFont="1" applyFill="1" applyBorder="1" applyAlignment="1">
      <alignment horizontal="right"/>
    </xf>
    <xf numFmtId="49" fontId="0" fillId="2" borderId="2" xfId="0" applyNumberFormat="1" applyFill="1" applyBorder="1" applyAlignment="1">
      <alignment horizontal="center" vertical="center" wrapText="1" shrinkToFit="1"/>
    </xf>
    <xf numFmtId="49" fontId="0" fillId="2" borderId="4" xfId="0" applyNumberFormat="1" applyFill="1" applyBorder="1" applyAlignment="1">
      <alignment horizontal="center" vertical="center" wrapText="1" shrinkToFit="1"/>
    </xf>
    <xf numFmtId="49" fontId="0" fillId="2" borderId="3" xfId="0" applyNumberFormat="1" applyFill="1" applyBorder="1" applyAlignment="1">
      <alignment horizontal="center" vertical="center" wrapText="1" shrinkToFit="1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1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topLeftCell="A40" workbookViewId="0">
      <selection activeCell="C56" sqref="C56"/>
    </sheetView>
  </sheetViews>
  <sheetFormatPr defaultRowHeight="15" x14ac:dyDescent="0.25"/>
  <cols>
    <col min="1" max="1" width="93.5703125" customWidth="1"/>
    <col min="2" max="2" width="20.28515625" style="16" bestFit="1" customWidth="1"/>
    <col min="3" max="3" width="20.28515625" style="16" customWidth="1"/>
    <col min="4" max="4" width="15.140625" style="16" customWidth="1"/>
    <col min="5" max="5" width="61.28515625" style="16" customWidth="1"/>
  </cols>
  <sheetData>
    <row r="1" spans="1:8" ht="15.75" x14ac:dyDescent="0.25">
      <c r="A1" s="21" t="s">
        <v>0</v>
      </c>
      <c r="B1" s="21"/>
      <c r="C1" s="21"/>
      <c r="D1" s="21"/>
      <c r="E1" s="21"/>
    </row>
    <row r="2" spans="1:8" ht="31.5" customHeight="1" x14ac:dyDescent="0.25">
      <c r="A2" s="20" t="s">
        <v>168</v>
      </c>
      <c r="B2" s="20"/>
      <c r="C2" s="20"/>
      <c r="D2" s="20"/>
      <c r="E2" s="20"/>
    </row>
    <row r="3" spans="1:8" ht="15.75" x14ac:dyDescent="0.25">
      <c r="A3" s="1"/>
    </row>
    <row r="4" spans="1:8" ht="78.75" x14ac:dyDescent="0.25">
      <c r="A4" s="4" t="s">
        <v>1</v>
      </c>
      <c r="B4" s="17" t="s">
        <v>62</v>
      </c>
      <c r="C4" s="17" t="s">
        <v>167</v>
      </c>
      <c r="D4" s="17" t="s">
        <v>64</v>
      </c>
      <c r="E4" s="17" t="s">
        <v>63</v>
      </c>
    </row>
    <row r="5" spans="1:8" ht="15.75" x14ac:dyDescent="0.25">
      <c r="A5" s="4">
        <v>1</v>
      </c>
      <c r="B5" s="17">
        <v>2</v>
      </c>
      <c r="C5" s="17">
        <v>3</v>
      </c>
      <c r="D5" s="17">
        <v>4</v>
      </c>
      <c r="E5" s="17">
        <v>5</v>
      </c>
    </row>
    <row r="6" spans="1:8" ht="31.5" x14ac:dyDescent="0.25">
      <c r="A6" s="8" t="s">
        <v>2</v>
      </c>
      <c r="B6" s="9">
        <v>42112571.35424</v>
      </c>
      <c r="C6" s="9">
        <v>20984203.600000001</v>
      </c>
      <c r="D6" s="10">
        <f>C6/B6</f>
        <v>0.49828834775930297</v>
      </c>
      <c r="E6" s="17" t="s">
        <v>3</v>
      </c>
    </row>
    <row r="7" spans="1:8" ht="15.75" x14ac:dyDescent="0.25">
      <c r="A7" s="18" t="s">
        <v>4</v>
      </c>
      <c r="B7" s="11"/>
      <c r="C7" s="11"/>
      <c r="D7" s="12"/>
      <c r="E7" s="17"/>
    </row>
    <row r="8" spans="1:8" ht="15.75" x14ac:dyDescent="0.25">
      <c r="A8" s="13" t="s">
        <v>5</v>
      </c>
      <c r="B8" s="9">
        <v>24801773.600000001</v>
      </c>
      <c r="C8" s="9">
        <v>12588852.300000001</v>
      </c>
      <c r="D8" s="10">
        <f t="shared" ref="D8:D55" si="0">C8/B8</f>
        <v>0.50757871203211047</v>
      </c>
      <c r="E8" s="17" t="s">
        <v>6</v>
      </c>
      <c r="H8" s="3"/>
    </row>
    <row r="9" spans="1:8" ht="15.75" x14ac:dyDescent="0.25">
      <c r="A9" s="18" t="s">
        <v>4</v>
      </c>
      <c r="B9" s="11"/>
      <c r="C9" s="11"/>
      <c r="D9" s="12"/>
      <c r="E9" s="17"/>
    </row>
    <row r="10" spans="1:8" ht="15.75" x14ac:dyDescent="0.25">
      <c r="A10" s="18" t="s">
        <v>7</v>
      </c>
      <c r="B10" s="11">
        <v>6991916.2999999998</v>
      </c>
      <c r="C10" s="11">
        <v>3954301</v>
      </c>
      <c r="D10" s="12">
        <f t="shared" si="0"/>
        <v>0.56555325183169025</v>
      </c>
      <c r="E10" s="17" t="s">
        <v>6</v>
      </c>
    </row>
    <row r="11" spans="1:8" ht="15.75" x14ac:dyDescent="0.25">
      <c r="A11" s="18" t="s">
        <v>8</v>
      </c>
      <c r="B11" s="11">
        <v>8261907.2000000002</v>
      </c>
      <c r="C11" s="11">
        <v>3992540.2</v>
      </c>
      <c r="D11" s="12">
        <f t="shared" si="0"/>
        <v>0.4832467980274579</v>
      </c>
      <c r="E11" s="17" t="s">
        <v>6</v>
      </c>
    </row>
    <row r="12" spans="1:8" ht="31.5" x14ac:dyDescent="0.25">
      <c r="A12" s="18" t="s">
        <v>9</v>
      </c>
      <c r="B12" s="11">
        <v>3488648.1</v>
      </c>
      <c r="C12" s="11">
        <v>1564086.8</v>
      </c>
      <c r="D12" s="12">
        <f t="shared" si="0"/>
        <v>0.44833607608632126</v>
      </c>
      <c r="E12" s="17" t="s">
        <v>6</v>
      </c>
    </row>
    <row r="13" spans="1:8" ht="15.75" x14ac:dyDescent="0.25">
      <c r="A13" s="18" t="s">
        <v>10</v>
      </c>
      <c r="B13" s="11">
        <v>1773408.2</v>
      </c>
      <c r="C13" s="11">
        <v>1088793.5</v>
      </c>
      <c r="D13" s="12">
        <f t="shared" si="0"/>
        <v>0.6139553769966779</v>
      </c>
      <c r="E13" s="17" t="s">
        <v>6</v>
      </c>
    </row>
    <row r="14" spans="1:8" ht="15.75" x14ac:dyDescent="0.25">
      <c r="A14" s="18" t="s">
        <v>11</v>
      </c>
      <c r="B14" s="11">
        <v>3307611.5</v>
      </c>
      <c r="C14" s="11">
        <v>1523909.3</v>
      </c>
      <c r="D14" s="12">
        <f t="shared" si="0"/>
        <v>0.46072802080897352</v>
      </c>
      <c r="E14" s="17" t="s">
        <v>6</v>
      </c>
    </row>
    <row r="15" spans="1:8" ht="15.75" x14ac:dyDescent="0.25">
      <c r="A15" s="18" t="s">
        <v>12</v>
      </c>
      <c r="B15" s="11">
        <v>116374</v>
      </c>
      <c r="C15" s="11">
        <v>56113.7</v>
      </c>
      <c r="D15" s="12">
        <f t="shared" si="0"/>
        <v>0.48218416484781823</v>
      </c>
      <c r="E15" s="17" t="s">
        <v>6</v>
      </c>
    </row>
    <row r="16" spans="1:8" ht="31.5" x14ac:dyDescent="0.25">
      <c r="A16" s="18" t="s">
        <v>13</v>
      </c>
      <c r="B16" s="11">
        <v>0</v>
      </c>
      <c r="C16" s="11">
        <v>44.9</v>
      </c>
      <c r="D16" s="12"/>
      <c r="E16" s="17" t="s">
        <v>6</v>
      </c>
    </row>
    <row r="17" spans="1:5" ht="31.5" x14ac:dyDescent="0.25">
      <c r="A17" s="18" t="s">
        <v>14</v>
      </c>
      <c r="B17" s="11">
        <v>207246.2</v>
      </c>
      <c r="C17" s="11">
        <v>99028.4</v>
      </c>
      <c r="D17" s="12">
        <f t="shared" si="0"/>
        <v>0.47782975031629044</v>
      </c>
      <c r="E17" s="17" t="s">
        <v>6</v>
      </c>
    </row>
    <row r="18" spans="1:5" ht="15.75" x14ac:dyDescent="0.25">
      <c r="A18" s="18" t="s">
        <v>15</v>
      </c>
      <c r="B18" s="11">
        <v>41415.699999999997</v>
      </c>
      <c r="C18" s="11">
        <v>26435.599999999999</v>
      </c>
      <c r="D18" s="12">
        <f t="shared" si="0"/>
        <v>0.6382990025521722</v>
      </c>
      <c r="E18" s="17" t="s">
        <v>6</v>
      </c>
    </row>
    <row r="19" spans="1:5" ht="15.75" x14ac:dyDescent="0.25">
      <c r="A19" s="18" t="s">
        <v>16</v>
      </c>
      <c r="B19" s="11">
        <v>22869.7</v>
      </c>
      <c r="C19" s="11">
        <v>37818.9</v>
      </c>
      <c r="D19" s="12">
        <f t="shared" si="0"/>
        <v>1.6536683909277341</v>
      </c>
      <c r="E19" s="17" t="s">
        <v>6</v>
      </c>
    </row>
    <row r="20" spans="1:5" ht="15.75" x14ac:dyDescent="0.25">
      <c r="A20" s="18" t="s">
        <v>17</v>
      </c>
      <c r="B20" s="11">
        <v>86520</v>
      </c>
      <c r="C20" s="11">
        <v>52570.2</v>
      </c>
      <c r="D20" s="12">
        <f t="shared" si="0"/>
        <v>0.60760748959778088</v>
      </c>
      <c r="E20" s="17" t="s">
        <v>6</v>
      </c>
    </row>
    <row r="21" spans="1:5" ht="15.75" x14ac:dyDescent="0.25">
      <c r="A21" s="18" t="s">
        <v>18</v>
      </c>
      <c r="B21" s="11">
        <v>700</v>
      </c>
      <c r="C21" s="11">
        <v>221.9</v>
      </c>
      <c r="D21" s="12">
        <f t="shared" si="0"/>
        <v>0.317</v>
      </c>
      <c r="E21" s="17" t="s">
        <v>6</v>
      </c>
    </row>
    <row r="22" spans="1:5" ht="15.75" x14ac:dyDescent="0.25">
      <c r="A22" s="18" t="s">
        <v>19</v>
      </c>
      <c r="B22" s="11">
        <v>503156.7</v>
      </c>
      <c r="C22" s="11">
        <v>191173.9</v>
      </c>
      <c r="D22" s="12">
        <f t="shared" si="0"/>
        <v>0.37994902979529038</v>
      </c>
      <c r="E22" s="17" t="s">
        <v>6</v>
      </c>
    </row>
    <row r="23" spans="1:5" ht="15.75" x14ac:dyDescent="0.25">
      <c r="A23" s="18" t="s">
        <v>20</v>
      </c>
      <c r="B23" s="11">
        <v>0</v>
      </c>
      <c r="C23" s="11">
        <v>1813.8</v>
      </c>
      <c r="D23" s="12"/>
      <c r="E23" s="17" t="s">
        <v>6</v>
      </c>
    </row>
    <row r="24" spans="1:5" ht="15.75" x14ac:dyDescent="0.25">
      <c r="A24" s="18"/>
      <c r="B24" s="11"/>
      <c r="C24" s="11"/>
      <c r="D24" s="12"/>
      <c r="E24" s="17"/>
    </row>
    <row r="25" spans="1:5" ht="15.75" x14ac:dyDescent="0.25">
      <c r="A25" s="13" t="s">
        <v>21</v>
      </c>
      <c r="B25" s="9">
        <v>17310797.754239999</v>
      </c>
      <c r="C25" s="9">
        <v>8395351.3000000007</v>
      </c>
      <c r="D25" s="10">
        <f t="shared" si="0"/>
        <v>0.48497772426136143</v>
      </c>
      <c r="E25" s="17" t="s">
        <v>6</v>
      </c>
    </row>
    <row r="26" spans="1:5" ht="15.75" x14ac:dyDescent="0.25">
      <c r="A26" s="18" t="s">
        <v>4</v>
      </c>
      <c r="B26" s="11"/>
      <c r="C26" s="11"/>
      <c r="D26" s="12"/>
      <c r="E26" s="17"/>
    </row>
    <row r="27" spans="1:5" ht="15.75" x14ac:dyDescent="0.25">
      <c r="A27" s="18" t="s">
        <v>22</v>
      </c>
      <c r="B27" s="11">
        <v>8816291.6999999993</v>
      </c>
      <c r="C27" s="11">
        <v>4408146</v>
      </c>
      <c r="D27" s="12">
        <f t="shared" si="0"/>
        <v>0.50000001701395613</v>
      </c>
      <c r="E27" s="17" t="s">
        <v>6</v>
      </c>
    </row>
    <row r="28" spans="1:5" ht="15.75" x14ac:dyDescent="0.25">
      <c r="A28" s="18" t="s">
        <v>23</v>
      </c>
      <c r="B28" s="11">
        <v>379592.6</v>
      </c>
      <c r="C28" s="11">
        <v>189798</v>
      </c>
      <c r="D28" s="12">
        <f t="shared" si="0"/>
        <v>0.50000447848561858</v>
      </c>
      <c r="E28" s="17" t="s">
        <v>6</v>
      </c>
    </row>
    <row r="29" spans="1:5" ht="15.75" x14ac:dyDescent="0.25">
      <c r="A29" s="18"/>
      <c r="B29" s="11"/>
      <c r="C29" s="11"/>
      <c r="D29" s="12"/>
      <c r="E29" s="17"/>
    </row>
    <row r="30" spans="1:5" ht="31.5" x14ac:dyDescent="0.25">
      <c r="A30" s="8" t="s">
        <v>24</v>
      </c>
      <c r="B30" s="9">
        <v>43435627.600000001</v>
      </c>
      <c r="C30" s="9">
        <v>18915314.300000001</v>
      </c>
      <c r="D30" s="10">
        <f t="shared" si="0"/>
        <v>0.43547924469266791</v>
      </c>
      <c r="E30" s="17" t="s">
        <v>3</v>
      </c>
    </row>
    <row r="31" spans="1:5" ht="15.75" x14ac:dyDescent="0.25">
      <c r="A31" s="18" t="s">
        <v>4</v>
      </c>
      <c r="B31" s="11"/>
      <c r="C31" s="11"/>
      <c r="D31" s="12"/>
      <c r="E31" s="17"/>
    </row>
    <row r="32" spans="1:5" s="16" customFormat="1" ht="31.5" x14ac:dyDescent="0.25">
      <c r="A32" s="14" t="s">
        <v>25</v>
      </c>
      <c r="B32" s="11">
        <v>1588819.9</v>
      </c>
      <c r="C32" s="11">
        <v>356316.2</v>
      </c>
      <c r="D32" s="12">
        <f t="shared" si="0"/>
        <v>0.22426468852762987</v>
      </c>
      <c r="E32" s="17" t="s">
        <v>3</v>
      </c>
    </row>
    <row r="33" spans="1:5" s="16" customFormat="1" ht="31.5" x14ac:dyDescent="0.25">
      <c r="A33" s="14" t="s">
        <v>26</v>
      </c>
      <c r="B33" s="11">
        <v>26427.4</v>
      </c>
      <c r="C33" s="11">
        <v>12238.3</v>
      </c>
      <c r="D33" s="12">
        <f t="shared" si="0"/>
        <v>0.46309133702142469</v>
      </c>
      <c r="E33" s="17" t="s">
        <v>3</v>
      </c>
    </row>
    <row r="34" spans="1:5" s="16" customFormat="1" ht="31.5" x14ac:dyDescent="0.25">
      <c r="A34" s="14" t="s">
        <v>27</v>
      </c>
      <c r="B34" s="11">
        <v>303196.2</v>
      </c>
      <c r="C34" s="11">
        <v>125986.7</v>
      </c>
      <c r="D34" s="12">
        <f t="shared" si="0"/>
        <v>0.41552862469912222</v>
      </c>
      <c r="E34" s="17" t="s">
        <v>28</v>
      </c>
    </row>
    <row r="35" spans="1:5" ht="31.5" x14ac:dyDescent="0.25">
      <c r="A35" s="14" t="s">
        <v>29</v>
      </c>
      <c r="B35" s="11">
        <v>10026881.6</v>
      </c>
      <c r="C35" s="11">
        <v>3527295.6</v>
      </c>
      <c r="D35" s="12">
        <f t="shared" si="0"/>
        <v>0.35178390856834296</v>
      </c>
      <c r="E35" s="17" t="s">
        <v>3</v>
      </c>
    </row>
    <row r="36" spans="1:5" ht="15.75" x14ac:dyDescent="0.25">
      <c r="A36" s="18" t="s">
        <v>30</v>
      </c>
      <c r="B36" s="11"/>
      <c r="C36" s="11"/>
      <c r="D36" s="12"/>
      <c r="E36" s="17"/>
    </row>
    <row r="37" spans="1:5" ht="15.75" x14ac:dyDescent="0.25">
      <c r="A37" s="18" t="s">
        <v>31</v>
      </c>
      <c r="B37" s="11">
        <v>2329241.4</v>
      </c>
      <c r="C37" s="11">
        <v>1193987.1000000001</v>
      </c>
      <c r="D37" s="12">
        <f t="shared" si="0"/>
        <v>0.51260770996084826</v>
      </c>
      <c r="E37" s="17" t="s">
        <v>6</v>
      </c>
    </row>
    <row r="38" spans="1:5" ht="15.75" x14ac:dyDescent="0.25">
      <c r="A38" s="18" t="s">
        <v>32</v>
      </c>
      <c r="B38" s="11">
        <v>150254.29999999999</v>
      </c>
      <c r="C38" s="11">
        <v>68517.3</v>
      </c>
      <c r="D38" s="12">
        <f t="shared" si="0"/>
        <v>0.4560089128896811</v>
      </c>
      <c r="E38" s="17" t="s">
        <v>6</v>
      </c>
    </row>
    <row r="39" spans="1:5" ht="15.75" x14ac:dyDescent="0.25">
      <c r="A39" s="18" t="s">
        <v>33</v>
      </c>
      <c r="B39" s="11">
        <v>184395.3</v>
      </c>
      <c r="C39" s="11">
        <v>35258.699999999997</v>
      </c>
      <c r="D39" s="12">
        <f t="shared" si="0"/>
        <v>0.19121257429012561</v>
      </c>
      <c r="E39" s="17" t="s">
        <v>6</v>
      </c>
    </row>
    <row r="40" spans="1:5" ht="15.75" x14ac:dyDescent="0.25">
      <c r="A40" s="18" t="s">
        <v>34</v>
      </c>
      <c r="B40" s="11">
        <v>5102987.5</v>
      </c>
      <c r="C40" s="11">
        <v>926596.7</v>
      </c>
      <c r="D40" s="12">
        <f t="shared" si="0"/>
        <v>0.18157926116809026</v>
      </c>
      <c r="E40" s="17" t="s">
        <v>6</v>
      </c>
    </row>
    <row r="41" spans="1:5" ht="15.75" x14ac:dyDescent="0.25">
      <c r="A41" s="18"/>
      <c r="B41" s="11"/>
      <c r="C41" s="11"/>
      <c r="D41" s="12"/>
      <c r="E41" s="17"/>
    </row>
    <row r="42" spans="1:5" ht="31.5" x14ac:dyDescent="0.25">
      <c r="A42" s="18" t="s">
        <v>65</v>
      </c>
      <c r="B42" s="11">
        <v>1696079.6</v>
      </c>
      <c r="C42" s="11">
        <v>546216.19999999995</v>
      </c>
      <c r="D42" s="12">
        <f t="shared" si="0"/>
        <v>0.32204632376923814</v>
      </c>
      <c r="E42" s="17" t="s">
        <v>3</v>
      </c>
    </row>
    <row r="43" spans="1:5" ht="31.5" x14ac:dyDescent="0.25">
      <c r="A43" s="18" t="s">
        <v>66</v>
      </c>
      <c r="B43" s="11">
        <v>144437.20000000001</v>
      </c>
      <c r="C43" s="11">
        <v>9633.4</v>
      </c>
      <c r="D43" s="12">
        <f t="shared" si="0"/>
        <v>6.6696114297424752E-2</v>
      </c>
      <c r="E43" s="17" t="s">
        <v>3</v>
      </c>
    </row>
    <row r="44" spans="1:5" ht="31.5" x14ac:dyDescent="0.25">
      <c r="A44" s="18" t="s">
        <v>35</v>
      </c>
      <c r="B44" s="11">
        <v>11689922.800000001</v>
      </c>
      <c r="C44" s="11">
        <v>6114189.5</v>
      </c>
      <c r="D44" s="12">
        <f>C44/B44</f>
        <v>0.52303078511348244</v>
      </c>
      <c r="E44" s="17" t="s">
        <v>3</v>
      </c>
    </row>
    <row r="45" spans="1:5" ht="31.5" x14ac:dyDescent="0.25">
      <c r="A45" s="18" t="s">
        <v>67</v>
      </c>
      <c r="B45" s="11">
        <v>993953.1</v>
      </c>
      <c r="C45" s="11">
        <v>272355.3</v>
      </c>
      <c r="D45" s="12">
        <f t="shared" si="0"/>
        <v>0.27401222452045271</v>
      </c>
      <c r="E45" s="17" t="s">
        <v>3</v>
      </c>
    </row>
    <row r="46" spans="1:5" ht="31.5" x14ac:dyDescent="0.25">
      <c r="A46" s="18" t="s">
        <v>68</v>
      </c>
      <c r="B46" s="11">
        <v>2096001.9</v>
      </c>
      <c r="C46" s="11">
        <v>926280.5</v>
      </c>
      <c r="D46" s="12">
        <f t="shared" si="0"/>
        <v>0.44192731886359454</v>
      </c>
      <c r="E46" s="17" t="s">
        <v>3</v>
      </c>
    </row>
    <row r="47" spans="1:5" ht="31.5" x14ac:dyDescent="0.25">
      <c r="A47" s="18" t="s">
        <v>69</v>
      </c>
      <c r="B47" s="11">
        <v>12175396.699999999</v>
      </c>
      <c r="C47" s="11">
        <v>6109828.4000000004</v>
      </c>
      <c r="D47" s="12">
        <f t="shared" si="0"/>
        <v>0.50181760402106657</v>
      </c>
      <c r="E47" s="17" t="s">
        <v>3</v>
      </c>
    </row>
    <row r="48" spans="1:5" ht="31.5" x14ac:dyDescent="0.25">
      <c r="A48" s="18" t="s">
        <v>70</v>
      </c>
      <c r="B48" s="11">
        <v>1003926.8</v>
      </c>
      <c r="C48" s="11">
        <v>205574.8</v>
      </c>
      <c r="D48" s="12">
        <f t="shared" si="0"/>
        <v>0.20477070639014716</v>
      </c>
      <c r="E48" s="17" t="s">
        <v>3</v>
      </c>
    </row>
    <row r="49" spans="1:5" ht="31.5" x14ac:dyDescent="0.25">
      <c r="A49" s="18" t="s">
        <v>71</v>
      </c>
      <c r="B49" s="11">
        <v>104132.9</v>
      </c>
      <c r="C49" s="11">
        <v>44100.4</v>
      </c>
      <c r="D49" s="12">
        <f t="shared" si="0"/>
        <v>0.42350112212374769</v>
      </c>
      <c r="E49" s="17" t="s">
        <v>3</v>
      </c>
    </row>
    <row r="50" spans="1:5" ht="31.5" x14ac:dyDescent="0.25">
      <c r="A50" s="18" t="s">
        <v>36</v>
      </c>
      <c r="B50" s="11">
        <v>464000</v>
      </c>
      <c r="C50" s="11">
        <v>66063.8</v>
      </c>
      <c r="D50" s="12">
        <f t="shared" si="0"/>
        <v>0.14237887931034485</v>
      </c>
      <c r="E50" s="17" t="s">
        <v>3</v>
      </c>
    </row>
    <row r="51" spans="1:5" ht="31.5" x14ac:dyDescent="0.25">
      <c r="A51" s="18" t="s">
        <v>37</v>
      </c>
      <c r="B51" s="11">
        <v>1122451.5</v>
      </c>
      <c r="C51" s="11">
        <v>599235.19999999995</v>
      </c>
      <c r="D51" s="12">
        <f t="shared" si="0"/>
        <v>0.53386288850787755</v>
      </c>
      <c r="E51" s="17" t="s">
        <v>3</v>
      </c>
    </row>
    <row r="52" spans="1:5" ht="15.75" x14ac:dyDescent="0.25">
      <c r="A52" s="18" t="s">
        <v>4</v>
      </c>
      <c r="B52" s="11"/>
      <c r="C52" s="11"/>
      <c r="D52" s="12"/>
      <c r="E52" s="17"/>
    </row>
    <row r="53" spans="1:5" s="16" customFormat="1" ht="31.5" x14ac:dyDescent="0.25">
      <c r="A53" s="18" t="s">
        <v>38</v>
      </c>
      <c r="B53" s="11">
        <v>159129.4</v>
      </c>
      <c r="C53" s="11">
        <v>92570.2</v>
      </c>
      <c r="D53" s="12">
        <f t="shared" si="0"/>
        <v>0.5817290833749138</v>
      </c>
      <c r="E53" s="17" t="s">
        <v>6</v>
      </c>
    </row>
    <row r="54" spans="1:5" s="16" customFormat="1" ht="31.5" x14ac:dyDescent="0.25">
      <c r="A54" s="18" t="s">
        <v>39</v>
      </c>
      <c r="B54" s="11">
        <v>441634</v>
      </c>
      <c r="C54" s="11">
        <v>261546.5</v>
      </c>
      <c r="D54" s="12">
        <f t="shared" si="0"/>
        <v>0.59222455698610166</v>
      </c>
      <c r="E54" s="17" t="s">
        <v>6</v>
      </c>
    </row>
    <row r="55" spans="1:5" s="16" customFormat="1" ht="15.75" x14ac:dyDescent="0.25">
      <c r="A55" s="18" t="s">
        <v>40</v>
      </c>
      <c r="B55" s="11">
        <v>521688.1</v>
      </c>
      <c r="C55" s="11">
        <v>245118.5</v>
      </c>
      <c r="D55" s="12">
        <f t="shared" si="0"/>
        <v>0.46985641420611285</v>
      </c>
      <c r="E55" s="17" t="s">
        <v>6</v>
      </c>
    </row>
    <row r="56" spans="1:5" s="16" customFormat="1" ht="15.75" x14ac:dyDescent="0.25">
      <c r="A56" s="18"/>
      <c r="B56" s="11"/>
      <c r="C56" s="11"/>
      <c r="D56" s="12"/>
      <c r="E56" s="17"/>
    </row>
    <row r="57" spans="1:5" ht="94.5" x14ac:dyDescent="0.25">
      <c r="A57" s="18" t="s">
        <v>41</v>
      </c>
      <c r="B57" s="15" t="s">
        <v>166</v>
      </c>
      <c r="C57" s="11" t="s">
        <v>6</v>
      </c>
      <c r="D57" s="11" t="s">
        <v>6</v>
      </c>
      <c r="E57" s="17" t="s">
        <v>42</v>
      </c>
    </row>
    <row r="58" spans="1:5" ht="15.75" x14ac:dyDescent="0.25">
      <c r="A58" s="18"/>
      <c r="B58" s="11"/>
      <c r="C58" s="11"/>
      <c r="D58" s="11"/>
      <c r="E58" s="17"/>
    </row>
    <row r="59" spans="1:5" ht="15.75" x14ac:dyDescent="0.25">
      <c r="A59" s="18" t="s">
        <v>43</v>
      </c>
      <c r="B59" s="11">
        <v>-1323056.3</v>
      </c>
      <c r="C59" s="11">
        <v>2068889.3000000007</v>
      </c>
      <c r="D59" s="11" t="s">
        <v>6</v>
      </c>
      <c r="E59" s="17" t="s">
        <v>6</v>
      </c>
    </row>
    <row r="60" spans="1:5" ht="15.75" x14ac:dyDescent="0.25">
      <c r="A60" s="18" t="s">
        <v>30</v>
      </c>
      <c r="B60" s="11"/>
      <c r="C60" s="11"/>
      <c r="D60" s="12"/>
      <c r="E60" s="17"/>
    </row>
    <row r="61" spans="1:5" ht="15" customHeight="1" x14ac:dyDescent="0.25">
      <c r="A61" s="31" t="s">
        <v>44</v>
      </c>
      <c r="B61" s="22">
        <v>1398540.2</v>
      </c>
      <c r="C61" s="22">
        <v>760244.2</v>
      </c>
      <c r="D61" s="24">
        <f>C61/B61</f>
        <v>0.5435983892347177</v>
      </c>
      <c r="E61" s="19" t="s">
        <v>6</v>
      </c>
    </row>
    <row r="62" spans="1:5" ht="15" customHeight="1" x14ac:dyDescent="0.25">
      <c r="A62" s="32"/>
      <c r="B62" s="23"/>
      <c r="C62" s="23"/>
      <c r="D62" s="25"/>
      <c r="E62" s="19"/>
    </row>
    <row r="63" spans="1:5" ht="31.5" x14ac:dyDescent="0.25">
      <c r="A63" s="18" t="s">
        <v>45</v>
      </c>
      <c r="B63" s="11"/>
      <c r="C63" s="11">
        <v>0</v>
      </c>
      <c r="D63" s="12"/>
      <c r="E63" s="17" t="s">
        <v>6</v>
      </c>
    </row>
    <row r="64" spans="1:5" ht="15.75" x14ac:dyDescent="0.25">
      <c r="A64" s="18" t="s">
        <v>46</v>
      </c>
      <c r="B64" s="11">
        <v>1150000</v>
      </c>
      <c r="C64" s="11">
        <v>-225000</v>
      </c>
      <c r="D64" s="11" t="s">
        <v>6</v>
      </c>
      <c r="E64" s="17" t="s">
        <v>6</v>
      </c>
    </row>
    <row r="65" spans="1:5" ht="15.75" x14ac:dyDescent="0.25">
      <c r="A65" s="18"/>
      <c r="B65" s="11"/>
      <c r="C65" s="11"/>
      <c r="D65" s="12"/>
      <c r="E65" s="17"/>
    </row>
    <row r="66" spans="1:5" ht="15.75" x14ac:dyDescent="0.25">
      <c r="A66" s="18" t="s">
        <v>47</v>
      </c>
      <c r="B66" s="11">
        <v>0</v>
      </c>
      <c r="C66" s="11">
        <v>0</v>
      </c>
      <c r="D66" s="11" t="s">
        <v>6</v>
      </c>
      <c r="E66" s="17" t="s">
        <v>6</v>
      </c>
    </row>
    <row r="67" spans="1:5" ht="15.75" x14ac:dyDescent="0.25">
      <c r="A67" s="18" t="s">
        <v>4</v>
      </c>
      <c r="B67" s="11"/>
      <c r="C67" s="11"/>
      <c r="D67" s="12"/>
      <c r="E67" s="17"/>
    </row>
    <row r="68" spans="1:5" ht="15.75" x14ac:dyDescent="0.25">
      <c r="A68" s="18" t="s">
        <v>48</v>
      </c>
      <c r="B68" s="11">
        <v>0</v>
      </c>
      <c r="C68" s="11">
        <v>0</v>
      </c>
      <c r="D68" s="11" t="s">
        <v>6</v>
      </c>
      <c r="E68" s="17" t="s">
        <v>6</v>
      </c>
    </row>
    <row r="69" spans="1:5" ht="15.75" x14ac:dyDescent="0.25">
      <c r="A69" s="18" t="s">
        <v>49</v>
      </c>
      <c r="B69" s="11">
        <v>0</v>
      </c>
      <c r="C69" s="11">
        <v>0</v>
      </c>
      <c r="D69" s="11" t="s">
        <v>6</v>
      </c>
      <c r="E69" s="17" t="s">
        <v>6</v>
      </c>
    </row>
    <row r="70" spans="1:5" ht="15.75" x14ac:dyDescent="0.25">
      <c r="A70" s="18"/>
      <c r="B70" s="11"/>
      <c r="C70" s="11"/>
      <c r="D70" s="12"/>
      <c r="E70" s="17"/>
    </row>
    <row r="71" spans="1:5" ht="63" x14ac:dyDescent="0.25">
      <c r="A71" s="18" t="s">
        <v>50</v>
      </c>
      <c r="B71" s="29">
        <v>57.3</v>
      </c>
      <c r="C71" s="11">
        <v>46</v>
      </c>
      <c r="D71" s="11" t="s">
        <v>6</v>
      </c>
      <c r="E71" s="17" t="s">
        <v>51</v>
      </c>
    </row>
    <row r="72" spans="1:5" ht="31.5" x14ac:dyDescent="0.25">
      <c r="A72" s="18" t="s">
        <v>52</v>
      </c>
      <c r="B72" s="29">
        <v>0</v>
      </c>
      <c r="C72" s="11">
        <v>0</v>
      </c>
      <c r="D72" s="11" t="s">
        <v>6</v>
      </c>
      <c r="E72" s="17" t="s">
        <v>53</v>
      </c>
    </row>
    <row r="73" spans="1:5" ht="63" x14ac:dyDescent="0.25">
      <c r="A73" s="18" t="s">
        <v>54</v>
      </c>
      <c r="B73" s="29">
        <v>1.1000000000000001</v>
      </c>
      <c r="C73" s="11">
        <v>0.4</v>
      </c>
      <c r="D73" s="11" t="s">
        <v>6</v>
      </c>
      <c r="E73" s="17" t="s">
        <v>53</v>
      </c>
    </row>
    <row r="74" spans="1:5" ht="31.5" x14ac:dyDescent="0.25">
      <c r="A74" s="18" t="s">
        <v>55</v>
      </c>
      <c r="B74" s="29" t="s">
        <v>6</v>
      </c>
      <c r="C74" s="11">
        <v>0</v>
      </c>
      <c r="D74" s="11" t="s">
        <v>6</v>
      </c>
      <c r="E74" s="17" t="s">
        <v>56</v>
      </c>
    </row>
    <row r="75" spans="1:5" ht="31.5" x14ac:dyDescent="0.25">
      <c r="A75" s="18" t="s">
        <v>57</v>
      </c>
      <c r="B75" s="30">
        <v>0.3</v>
      </c>
      <c r="C75" s="11">
        <v>0</v>
      </c>
      <c r="D75" s="11" t="s">
        <v>6</v>
      </c>
      <c r="E75" s="17" t="s">
        <v>58</v>
      </c>
    </row>
    <row r="76" spans="1:5" ht="15.75" x14ac:dyDescent="0.25">
      <c r="A76" s="2"/>
    </row>
    <row r="77" spans="1:5" ht="15.75" x14ac:dyDescent="0.25">
      <c r="A77" s="2" t="s">
        <v>59</v>
      </c>
    </row>
    <row r="78" spans="1:5" ht="15.75" x14ac:dyDescent="0.25">
      <c r="A78" s="2" t="s">
        <v>60</v>
      </c>
    </row>
    <row r="79" spans="1:5" ht="15.75" x14ac:dyDescent="0.25">
      <c r="A79" s="2" t="s">
        <v>61</v>
      </c>
    </row>
    <row r="80" spans="1:5" ht="15.75" x14ac:dyDescent="0.25">
      <c r="A80" s="2"/>
    </row>
    <row r="81" spans="1:1" ht="15.75" x14ac:dyDescent="0.25">
      <c r="A81" s="1"/>
    </row>
  </sheetData>
  <mergeCells count="7">
    <mergeCell ref="E61:E62"/>
    <mergeCell ref="A2:E2"/>
    <mergeCell ref="A1:E1"/>
    <mergeCell ref="B61:B62"/>
    <mergeCell ref="C61:C62"/>
    <mergeCell ref="D61:D62"/>
    <mergeCell ref="A61:A6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workbookViewId="0">
      <selection activeCell="D5" sqref="D5"/>
    </sheetView>
  </sheetViews>
  <sheetFormatPr defaultRowHeight="15" x14ac:dyDescent="0.25"/>
  <cols>
    <col min="1" max="2" width="26.42578125" customWidth="1"/>
    <col min="3" max="4" width="13.140625" customWidth="1"/>
    <col min="6" max="7" width="12.7109375" customWidth="1"/>
  </cols>
  <sheetData>
    <row r="2" spans="1:7" x14ac:dyDescent="0.25">
      <c r="A2" s="26" t="s">
        <v>72</v>
      </c>
      <c r="B2" s="26" t="s">
        <v>73</v>
      </c>
      <c r="C2" s="5" t="s">
        <v>74</v>
      </c>
      <c r="D2" s="5" t="s">
        <v>75</v>
      </c>
    </row>
    <row r="3" spans="1:7" ht="45" x14ac:dyDescent="0.25">
      <c r="A3" s="27" t="s">
        <v>72</v>
      </c>
      <c r="B3" s="27" t="s">
        <v>73</v>
      </c>
      <c r="C3" s="5" t="s">
        <v>76</v>
      </c>
      <c r="D3" s="5" t="s">
        <v>77</v>
      </c>
      <c r="F3" s="5" t="s">
        <v>76</v>
      </c>
      <c r="G3" s="5" t="s">
        <v>77</v>
      </c>
    </row>
    <row r="4" spans="1:7" ht="30" x14ac:dyDescent="0.25">
      <c r="A4" s="28" t="s">
        <v>72</v>
      </c>
      <c r="B4" s="28" t="s">
        <v>73</v>
      </c>
      <c r="C4" s="5" t="s">
        <v>78</v>
      </c>
      <c r="D4" s="5" t="s">
        <v>78</v>
      </c>
      <c r="F4" s="5" t="s">
        <v>78</v>
      </c>
      <c r="G4" s="5" t="s">
        <v>78</v>
      </c>
    </row>
    <row r="5" spans="1:7" ht="30" x14ac:dyDescent="0.25">
      <c r="A5" s="6" t="s">
        <v>79</v>
      </c>
      <c r="B5" s="6" t="s">
        <v>80</v>
      </c>
      <c r="C5" s="7">
        <v>24801773.600000001</v>
      </c>
      <c r="D5" s="7">
        <v>6030044.5403000005</v>
      </c>
      <c r="F5" s="7">
        <f>ROUND(C5,1)</f>
        <v>24801773.600000001</v>
      </c>
      <c r="G5" s="7">
        <f>ROUND(D5,1)</f>
        <v>6030044.5</v>
      </c>
    </row>
    <row r="6" spans="1:7" ht="30" x14ac:dyDescent="0.25">
      <c r="A6" s="6" t="s">
        <v>81</v>
      </c>
      <c r="B6" s="6" t="s">
        <v>82</v>
      </c>
      <c r="C6" s="7">
        <v>6991916.2999999998</v>
      </c>
      <c r="D6" s="7">
        <v>2030989.2</v>
      </c>
      <c r="F6" s="7">
        <f t="shared" ref="F6:F49" si="0">ROUND(C6,1)</f>
        <v>6991916.2999999998</v>
      </c>
      <c r="G6" s="7">
        <f t="shared" ref="G6:G49" si="1">ROUND(D6,1)</f>
        <v>2030989.2</v>
      </c>
    </row>
    <row r="7" spans="1:7" ht="30" x14ac:dyDescent="0.25">
      <c r="A7" s="6" t="s">
        <v>83</v>
      </c>
      <c r="B7" s="6" t="s">
        <v>84</v>
      </c>
      <c r="C7" s="7">
        <v>8261907.2000000002</v>
      </c>
      <c r="D7" s="7">
        <v>2174082.4</v>
      </c>
      <c r="F7" s="7">
        <f t="shared" si="0"/>
        <v>8261907.2000000002</v>
      </c>
      <c r="G7" s="7">
        <f t="shared" si="1"/>
        <v>2174082.4</v>
      </c>
    </row>
    <row r="8" spans="1:7" ht="75" x14ac:dyDescent="0.25">
      <c r="A8" s="6" t="s">
        <v>85</v>
      </c>
      <c r="B8" s="6" t="s">
        <v>86</v>
      </c>
      <c r="C8" s="7">
        <v>3488648.1</v>
      </c>
      <c r="D8" s="7">
        <v>708284.6</v>
      </c>
      <c r="F8" s="7">
        <f t="shared" si="0"/>
        <v>3488648.1</v>
      </c>
      <c r="G8" s="7">
        <f t="shared" si="1"/>
        <v>708284.6</v>
      </c>
    </row>
    <row r="9" spans="1:7" ht="30" x14ac:dyDescent="0.25">
      <c r="A9" s="6" t="s">
        <v>87</v>
      </c>
      <c r="B9" s="6" t="s">
        <v>88</v>
      </c>
      <c r="C9" s="7">
        <v>1773408.2</v>
      </c>
      <c r="D9" s="7">
        <v>368506.3</v>
      </c>
      <c r="F9" s="7">
        <f t="shared" si="0"/>
        <v>1773408.2</v>
      </c>
      <c r="G9" s="7">
        <f t="shared" si="1"/>
        <v>368506.3</v>
      </c>
    </row>
    <row r="10" spans="1:7" x14ac:dyDescent="0.25">
      <c r="A10" s="6" t="s">
        <v>89</v>
      </c>
      <c r="B10" s="6" t="s">
        <v>90</v>
      </c>
      <c r="C10" s="7">
        <v>3307611.5</v>
      </c>
      <c r="D10" s="7">
        <v>537790.5</v>
      </c>
      <c r="F10" s="7">
        <f t="shared" si="0"/>
        <v>3307611.5</v>
      </c>
      <c r="G10" s="7">
        <f t="shared" si="1"/>
        <v>537790.5</v>
      </c>
    </row>
    <row r="11" spans="1:7" ht="30" x14ac:dyDescent="0.25">
      <c r="A11" s="6" t="s">
        <v>91</v>
      </c>
      <c r="B11" s="6" t="s">
        <v>92</v>
      </c>
      <c r="C11" s="7">
        <v>116374</v>
      </c>
      <c r="D11" s="7">
        <v>23931.9</v>
      </c>
      <c r="F11" s="7">
        <f t="shared" si="0"/>
        <v>116374</v>
      </c>
      <c r="G11" s="7">
        <f t="shared" si="1"/>
        <v>23931.9</v>
      </c>
    </row>
    <row r="12" spans="1:7" ht="90" x14ac:dyDescent="0.25">
      <c r="A12" s="6" t="s">
        <v>93</v>
      </c>
      <c r="B12" s="6" t="s">
        <v>94</v>
      </c>
      <c r="C12" s="7">
        <v>0</v>
      </c>
      <c r="D12" s="7">
        <v>55.4</v>
      </c>
      <c r="F12" s="7">
        <f t="shared" si="0"/>
        <v>0</v>
      </c>
      <c r="G12" s="7">
        <f t="shared" si="1"/>
        <v>55.4</v>
      </c>
    </row>
    <row r="13" spans="1:7" ht="105" x14ac:dyDescent="0.25">
      <c r="A13" s="6" t="s">
        <v>95</v>
      </c>
      <c r="B13" s="6" t="s">
        <v>96</v>
      </c>
      <c r="C13" s="7">
        <v>207246.2</v>
      </c>
      <c r="D13" s="7">
        <v>47248.800000000003</v>
      </c>
      <c r="F13" s="7">
        <f t="shared" si="0"/>
        <v>207246.2</v>
      </c>
      <c r="G13" s="7">
        <f t="shared" si="1"/>
        <v>47248.800000000003</v>
      </c>
    </row>
    <row r="14" spans="1:7" ht="60" x14ac:dyDescent="0.25">
      <c r="A14" s="6" t="s">
        <v>97</v>
      </c>
      <c r="B14" s="6" t="s">
        <v>98</v>
      </c>
      <c r="C14" s="7">
        <v>41415.699999999997</v>
      </c>
      <c r="D14" s="7">
        <v>17700.8</v>
      </c>
      <c r="F14" s="7">
        <f t="shared" si="0"/>
        <v>41415.699999999997</v>
      </c>
      <c r="G14" s="7">
        <f t="shared" si="1"/>
        <v>17700.8</v>
      </c>
    </row>
    <row r="15" spans="1:7" ht="60" x14ac:dyDescent="0.25">
      <c r="A15" s="6" t="s">
        <v>99</v>
      </c>
      <c r="B15" s="6" t="s">
        <v>100</v>
      </c>
      <c r="C15" s="7">
        <v>22869.7</v>
      </c>
      <c r="D15" s="7">
        <v>9787.4</v>
      </c>
      <c r="F15" s="7">
        <f t="shared" si="0"/>
        <v>22869.7</v>
      </c>
      <c r="G15" s="7">
        <f t="shared" si="1"/>
        <v>9787.4</v>
      </c>
    </row>
    <row r="16" spans="1:7" ht="60" x14ac:dyDescent="0.25">
      <c r="A16" s="6" t="s">
        <v>101</v>
      </c>
      <c r="B16" s="6" t="s">
        <v>102</v>
      </c>
      <c r="C16" s="7">
        <v>86520</v>
      </c>
      <c r="D16" s="7">
        <v>22535.7</v>
      </c>
      <c r="F16" s="7">
        <f t="shared" si="0"/>
        <v>86520</v>
      </c>
      <c r="G16" s="7">
        <f t="shared" si="1"/>
        <v>22535.7</v>
      </c>
    </row>
    <row r="17" spans="1:7" ht="30" x14ac:dyDescent="0.25">
      <c r="A17" s="6" t="s">
        <v>103</v>
      </c>
      <c r="B17" s="6" t="s">
        <v>104</v>
      </c>
      <c r="C17" s="7">
        <v>700</v>
      </c>
      <c r="D17" s="7">
        <v>114.5</v>
      </c>
      <c r="F17" s="7">
        <f t="shared" si="0"/>
        <v>700</v>
      </c>
      <c r="G17" s="7">
        <f t="shared" si="1"/>
        <v>114.5</v>
      </c>
    </row>
    <row r="18" spans="1:7" ht="30" x14ac:dyDescent="0.25">
      <c r="A18" s="6" t="s">
        <v>105</v>
      </c>
      <c r="B18" s="6" t="s">
        <v>106</v>
      </c>
      <c r="C18" s="7">
        <v>503156.7</v>
      </c>
      <c r="D18" s="7">
        <v>87356.4</v>
      </c>
      <c r="F18" s="7">
        <f t="shared" si="0"/>
        <v>503156.7</v>
      </c>
      <c r="G18" s="7">
        <f t="shared" si="1"/>
        <v>87356.4</v>
      </c>
    </row>
    <row r="19" spans="1:7" ht="30" x14ac:dyDescent="0.25">
      <c r="A19" s="6" t="s">
        <v>107</v>
      </c>
      <c r="B19" s="6" t="s">
        <v>108</v>
      </c>
      <c r="C19" s="7">
        <v>0</v>
      </c>
      <c r="D19" s="7">
        <v>1660.6</v>
      </c>
      <c r="F19" s="7">
        <f t="shared" si="0"/>
        <v>0</v>
      </c>
      <c r="G19" s="7">
        <f t="shared" si="1"/>
        <v>1660.6</v>
      </c>
    </row>
    <row r="20" spans="1:7" ht="30" x14ac:dyDescent="0.25">
      <c r="A20" s="6" t="s">
        <v>109</v>
      </c>
      <c r="B20" s="6" t="s">
        <v>110</v>
      </c>
      <c r="C20" s="7">
        <v>16969168.100000001</v>
      </c>
      <c r="D20" s="7">
        <f>3414711.7429+0.01</f>
        <v>3414711.7528999997</v>
      </c>
      <c r="F20" s="7">
        <f t="shared" si="0"/>
        <v>16969168.100000001</v>
      </c>
      <c r="G20" s="7">
        <f t="shared" si="1"/>
        <v>3414711.8</v>
      </c>
    </row>
    <row r="21" spans="1:7" ht="45" x14ac:dyDescent="0.25">
      <c r="A21" s="6" t="s">
        <v>111</v>
      </c>
      <c r="B21" s="6" t="s">
        <v>112</v>
      </c>
      <c r="C21" s="7">
        <v>8816291.6999999993</v>
      </c>
      <c r="D21" s="7">
        <v>2204073</v>
      </c>
      <c r="F21" s="7">
        <f t="shared" si="0"/>
        <v>8816291.6999999993</v>
      </c>
      <c r="G21" s="7">
        <f t="shared" si="1"/>
        <v>2204073</v>
      </c>
    </row>
    <row r="22" spans="1:7" ht="75" x14ac:dyDescent="0.25">
      <c r="A22" s="6" t="s">
        <v>113</v>
      </c>
      <c r="B22" s="6" t="s">
        <v>114</v>
      </c>
      <c r="C22" s="7">
        <v>379592.6</v>
      </c>
      <c r="D22" s="7">
        <v>94899</v>
      </c>
      <c r="F22" s="7">
        <f t="shared" si="0"/>
        <v>379592.6</v>
      </c>
      <c r="G22" s="7">
        <f t="shared" si="1"/>
        <v>94899</v>
      </c>
    </row>
    <row r="23" spans="1:7" x14ac:dyDescent="0.25">
      <c r="A23" s="6" t="s">
        <v>115</v>
      </c>
      <c r="B23" s="6" t="s">
        <v>116</v>
      </c>
      <c r="C23" s="7">
        <v>33713135.571999997</v>
      </c>
      <c r="D23" s="7">
        <v>7819904.8936999999</v>
      </c>
      <c r="F23" s="7">
        <f t="shared" si="0"/>
        <v>33713135.600000001</v>
      </c>
      <c r="G23" s="7">
        <f t="shared" si="1"/>
        <v>7819904.9000000004</v>
      </c>
    </row>
    <row r="24" spans="1:7" ht="30" x14ac:dyDescent="0.25">
      <c r="A24" s="6" t="s">
        <v>117</v>
      </c>
      <c r="B24" s="6" t="s">
        <v>118</v>
      </c>
      <c r="C24" s="7">
        <v>1475555.8</v>
      </c>
      <c r="D24" s="7">
        <v>154013.3352</v>
      </c>
      <c r="F24" s="7">
        <f t="shared" si="0"/>
        <v>1475555.8</v>
      </c>
      <c r="G24" s="7">
        <f t="shared" si="1"/>
        <v>154013.29999999999</v>
      </c>
    </row>
    <row r="25" spans="1:7" ht="30" x14ac:dyDescent="0.25">
      <c r="A25" s="6" t="s">
        <v>119</v>
      </c>
      <c r="B25" s="6" t="s">
        <v>120</v>
      </c>
      <c r="C25" s="7">
        <v>27462</v>
      </c>
      <c r="D25" s="7">
        <v>5769.1</v>
      </c>
      <c r="F25" s="7">
        <f t="shared" si="0"/>
        <v>27462</v>
      </c>
      <c r="G25" s="7">
        <f t="shared" si="1"/>
        <v>5769.1</v>
      </c>
    </row>
    <row r="26" spans="1:7" ht="60" x14ac:dyDescent="0.25">
      <c r="A26" s="6" t="s">
        <v>121</v>
      </c>
      <c r="B26" s="6" t="s">
        <v>122</v>
      </c>
      <c r="C26" s="7">
        <v>217403.9</v>
      </c>
      <c r="D26" s="7">
        <v>41172.030700000003</v>
      </c>
      <c r="F26" s="7">
        <f t="shared" si="0"/>
        <v>217403.9</v>
      </c>
      <c r="G26" s="7">
        <f t="shared" si="1"/>
        <v>41172</v>
      </c>
    </row>
    <row r="27" spans="1:7" ht="30" x14ac:dyDescent="0.25">
      <c r="A27" s="6" t="s">
        <v>123</v>
      </c>
      <c r="B27" s="6" t="s">
        <v>124</v>
      </c>
      <c r="C27" s="7">
        <v>5833363.7000000002</v>
      </c>
      <c r="D27" s="7">
        <v>661539.88320000004</v>
      </c>
      <c r="F27" s="7">
        <f t="shared" si="0"/>
        <v>5833363.7000000002</v>
      </c>
      <c r="G27" s="7">
        <f t="shared" si="1"/>
        <v>661539.9</v>
      </c>
    </row>
    <row r="28" spans="1:7" ht="30" x14ac:dyDescent="0.25">
      <c r="A28" s="6" t="s">
        <v>125</v>
      </c>
      <c r="B28" s="6" t="s">
        <v>126</v>
      </c>
      <c r="C28" s="7">
        <v>2329241.4</v>
      </c>
      <c r="D28" s="7">
        <v>427878.8</v>
      </c>
      <c r="F28" s="7">
        <f t="shared" si="0"/>
        <v>2329241.4</v>
      </c>
      <c r="G28" s="7">
        <f t="shared" si="1"/>
        <v>427878.8</v>
      </c>
    </row>
    <row r="29" spans="1:7" x14ac:dyDescent="0.25">
      <c r="A29" s="6" t="s">
        <v>127</v>
      </c>
      <c r="B29" s="6" t="s">
        <v>128</v>
      </c>
      <c r="C29" s="7">
        <v>149825.5</v>
      </c>
      <c r="D29" s="7">
        <v>25950.922900000001</v>
      </c>
      <c r="F29" s="7">
        <f t="shared" si="0"/>
        <v>149825.5</v>
      </c>
      <c r="G29" s="7">
        <f t="shared" si="1"/>
        <v>25950.9</v>
      </c>
    </row>
    <row r="30" spans="1:7" x14ac:dyDescent="0.25">
      <c r="A30" s="6" t="s">
        <v>129</v>
      </c>
      <c r="B30" s="6" t="s">
        <v>130</v>
      </c>
      <c r="C30" s="7">
        <v>180895.3</v>
      </c>
      <c r="D30" s="7">
        <v>23203</v>
      </c>
      <c r="F30" s="7">
        <f t="shared" si="0"/>
        <v>180895.3</v>
      </c>
      <c r="G30" s="7">
        <f t="shared" si="1"/>
        <v>23203</v>
      </c>
    </row>
    <row r="31" spans="1:7" ht="30" x14ac:dyDescent="0.25">
      <c r="A31" s="6" t="s">
        <v>131</v>
      </c>
      <c r="B31" s="6" t="s">
        <v>132</v>
      </c>
      <c r="C31" s="7">
        <v>5102987.5</v>
      </c>
      <c r="D31" s="7">
        <v>160900.1</v>
      </c>
      <c r="F31" s="7">
        <f t="shared" si="0"/>
        <v>5102987.5</v>
      </c>
      <c r="G31" s="7">
        <f t="shared" si="1"/>
        <v>160900.1</v>
      </c>
    </row>
    <row r="32" spans="1:7" ht="45" x14ac:dyDescent="0.25">
      <c r="A32" s="6" t="s">
        <v>133</v>
      </c>
      <c r="B32" s="6" t="s">
        <v>134</v>
      </c>
      <c r="C32" s="7">
        <v>1372809.7</v>
      </c>
      <c r="D32" s="7">
        <f>22538.8+0.1</f>
        <v>22538.899999999998</v>
      </c>
      <c r="F32" s="7">
        <f t="shared" si="0"/>
        <v>1372809.7</v>
      </c>
      <c r="G32" s="7">
        <f t="shared" si="1"/>
        <v>22538.9</v>
      </c>
    </row>
    <row r="33" spans="1:7" ht="30" x14ac:dyDescent="0.25">
      <c r="A33" s="6" t="s">
        <v>135</v>
      </c>
      <c r="B33" s="6" t="s">
        <v>136</v>
      </c>
      <c r="C33" s="7">
        <v>144437.20000000001</v>
      </c>
      <c r="D33" s="7">
        <v>4702.1000000000004</v>
      </c>
      <c r="F33" s="7">
        <f t="shared" si="0"/>
        <v>144437.20000000001</v>
      </c>
      <c r="G33" s="7">
        <f t="shared" si="1"/>
        <v>4702.1000000000004</v>
      </c>
    </row>
    <row r="34" spans="1:7" x14ac:dyDescent="0.25">
      <c r="A34" s="6" t="s">
        <v>137</v>
      </c>
      <c r="B34" s="6" t="s">
        <v>138</v>
      </c>
      <c r="C34" s="7">
        <v>11669905.6</v>
      </c>
      <c r="D34" s="7">
        <v>2505808.5</v>
      </c>
      <c r="F34" s="7">
        <f t="shared" si="0"/>
        <v>11669905.6</v>
      </c>
      <c r="G34" s="7">
        <f t="shared" si="1"/>
        <v>2505808.5</v>
      </c>
    </row>
    <row r="35" spans="1:7" ht="30" x14ac:dyDescent="0.25">
      <c r="A35" s="6" t="s">
        <v>139</v>
      </c>
      <c r="B35" s="6" t="s">
        <v>140</v>
      </c>
      <c r="C35" s="7">
        <v>993953.1</v>
      </c>
      <c r="D35" s="7">
        <v>96550</v>
      </c>
      <c r="F35" s="7">
        <f t="shared" si="0"/>
        <v>993953.1</v>
      </c>
      <c r="G35" s="7">
        <f t="shared" si="1"/>
        <v>96550</v>
      </c>
    </row>
    <row r="36" spans="1:7" x14ac:dyDescent="0.25">
      <c r="A36" s="6" t="s">
        <v>141</v>
      </c>
      <c r="B36" s="6" t="s">
        <v>142</v>
      </c>
      <c r="C36" s="7">
        <v>2095801.9</v>
      </c>
      <c r="D36" s="7">
        <v>420123.7</v>
      </c>
      <c r="F36" s="7">
        <f t="shared" si="0"/>
        <v>2095801.9</v>
      </c>
      <c r="G36" s="7">
        <f t="shared" si="1"/>
        <v>420123.7</v>
      </c>
    </row>
    <row r="37" spans="1:7" x14ac:dyDescent="0.25">
      <c r="A37" s="6" t="s">
        <v>143</v>
      </c>
      <c r="B37" s="6" t="s">
        <v>144</v>
      </c>
      <c r="C37" s="7">
        <v>12175396.699999999</v>
      </c>
      <c r="D37" s="7">
        <v>3174930.9</v>
      </c>
      <c r="F37" s="7">
        <f t="shared" si="0"/>
        <v>12175396.699999999</v>
      </c>
      <c r="G37" s="7">
        <f t="shared" si="1"/>
        <v>3174930.9</v>
      </c>
    </row>
    <row r="38" spans="1:7" ht="30" x14ac:dyDescent="0.25">
      <c r="A38" s="6" t="s">
        <v>145</v>
      </c>
      <c r="B38" s="6" t="s">
        <v>146</v>
      </c>
      <c r="C38" s="7">
        <v>1003926.8</v>
      </c>
      <c r="D38" s="7">
        <v>71388.800000000003</v>
      </c>
      <c r="F38" s="7">
        <f t="shared" si="0"/>
        <v>1003926.8</v>
      </c>
      <c r="G38" s="7">
        <f t="shared" si="1"/>
        <v>71388.800000000003</v>
      </c>
    </row>
    <row r="39" spans="1:7" ht="30" x14ac:dyDescent="0.25">
      <c r="A39" s="6" t="s">
        <v>147</v>
      </c>
      <c r="B39" s="6" t="s">
        <v>148</v>
      </c>
      <c r="C39" s="7">
        <v>104132.9</v>
      </c>
      <c r="D39" s="7">
        <v>19629.2</v>
      </c>
      <c r="F39" s="7">
        <f t="shared" si="0"/>
        <v>104132.9</v>
      </c>
      <c r="G39" s="7">
        <f t="shared" si="1"/>
        <v>19629.2</v>
      </c>
    </row>
    <row r="40" spans="1:7" ht="60" x14ac:dyDescent="0.25">
      <c r="A40" s="6" t="s">
        <v>149</v>
      </c>
      <c r="B40" s="6" t="s">
        <v>150</v>
      </c>
      <c r="C40" s="7">
        <v>464000</v>
      </c>
      <c r="D40" s="7">
        <v>41564.699999999997</v>
      </c>
      <c r="F40" s="7">
        <f t="shared" si="0"/>
        <v>464000</v>
      </c>
      <c r="G40" s="7">
        <f t="shared" si="1"/>
        <v>41564.699999999997</v>
      </c>
    </row>
    <row r="41" spans="1:7" ht="105" x14ac:dyDescent="0.25">
      <c r="A41" s="6" t="s">
        <v>151</v>
      </c>
      <c r="B41" s="6" t="s">
        <v>152</v>
      </c>
      <c r="C41" s="7">
        <v>1122451.5</v>
      </c>
      <c r="D41" s="7">
        <v>250612.8</v>
      </c>
      <c r="F41" s="7">
        <f t="shared" si="0"/>
        <v>1122451.5</v>
      </c>
      <c r="G41" s="7">
        <f t="shared" si="1"/>
        <v>250612.8</v>
      </c>
    </row>
    <row r="42" spans="1:7" ht="90" x14ac:dyDescent="0.25">
      <c r="A42" s="6" t="s">
        <v>153</v>
      </c>
      <c r="B42" s="6" t="s">
        <v>154</v>
      </c>
      <c r="C42" s="7">
        <v>159129.4</v>
      </c>
      <c r="D42" s="7">
        <v>39782.400000000001</v>
      </c>
      <c r="F42" s="7">
        <f t="shared" si="0"/>
        <v>159129.4</v>
      </c>
      <c r="G42" s="7">
        <f t="shared" si="1"/>
        <v>39782.400000000001</v>
      </c>
    </row>
    <row r="43" spans="1:7" x14ac:dyDescent="0.25">
      <c r="A43" s="6" t="s">
        <v>155</v>
      </c>
      <c r="B43" s="6" t="s">
        <v>156</v>
      </c>
      <c r="C43" s="7">
        <v>441634</v>
      </c>
      <c r="D43" s="7">
        <v>110408.7</v>
      </c>
      <c r="F43" s="7">
        <f t="shared" si="0"/>
        <v>441634</v>
      </c>
      <c r="G43" s="7">
        <f t="shared" si="1"/>
        <v>110408.7</v>
      </c>
    </row>
    <row r="44" spans="1:7" ht="45" x14ac:dyDescent="0.25">
      <c r="A44" s="6" t="s">
        <v>157</v>
      </c>
      <c r="B44" s="6" t="s">
        <v>158</v>
      </c>
      <c r="C44" s="7">
        <v>521688.1</v>
      </c>
      <c r="D44" s="7">
        <v>100421.7</v>
      </c>
      <c r="F44" s="7">
        <f t="shared" si="0"/>
        <v>521688.1</v>
      </c>
      <c r="G44" s="7">
        <f t="shared" si="1"/>
        <v>100421.7</v>
      </c>
    </row>
    <row r="45" spans="1:7" x14ac:dyDescent="0.25">
      <c r="A45" s="6" t="s">
        <v>159</v>
      </c>
      <c r="B45" s="6" t="s">
        <v>160</v>
      </c>
      <c r="C45" s="7">
        <v>35988948.211599998</v>
      </c>
      <c r="D45" s="7">
        <v>7043072.6733999997</v>
      </c>
      <c r="F45" s="7">
        <f t="shared" si="0"/>
        <v>35988948.200000003</v>
      </c>
      <c r="G45" s="7">
        <f t="shared" si="1"/>
        <v>7043072.7000000002</v>
      </c>
    </row>
    <row r="46" spans="1:7" ht="90" x14ac:dyDescent="0.25">
      <c r="A46" s="6" t="s">
        <v>161</v>
      </c>
      <c r="B46" s="6" t="s">
        <v>162</v>
      </c>
      <c r="C46" s="7">
        <v>60000</v>
      </c>
      <c r="D46" s="7">
        <v>22600</v>
      </c>
      <c r="F46" s="7">
        <f t="shared" si="0"/>
        <v>60000</v>
      </c>
      <c r="G46" s="7">
        <f t="shared" si="1"/>
        <v>22600</v>
      </c>
    </row>
    <row r="47" spans="1:7" ht="90" x14ac:dyDescent="0.25">
      <c r="A47" s="6" t="s">
        <v>161</v>
      </c>
      <c r="B47" s="6" t="s">
        <v>163</v>
      </c>
      <c r="C47" s="7">
        <v>-450000</v>
      </c>
      <c r="D47" s="7">
        <v>-225000</v>
      </c>
      <c r="F47" s="7">
        <f t="shared" si="0"/>
        <v>-450000</v>
      </c>
      <c r="G47" s="7">
        <f t="shared" si="1"/>
        <v>-225000</v>
      </c>
    </row>
    <row r="48" spans="1:7" ht="30" x14ac:dyDescent="0.25">
      <c r="A48" s="6" t="s">
        <v>161</v>
      </c>
      <c r="B48" s="6" t="s">
        <v>164</v>
      </c>
      <c r="C48" s="7">
        <v>13613.6396</v>
      </c>
      <c r="D48" s="7">
        <v>505702.58399999997</v>
      </c>
      <c r="F48" s="7">
        <f t="shared" si="0"/>
        <v>13613.6</v>
      </c>
      <c r="G48" s="7">
        <f t="shared" si="1"/>
        <v>505702.6</v>
      </c>
    </row>
    <row r="49" spans="1:7" x14ac:dyDescent="0.25">
      <c r="A49" s="6" t="s">
        <v>161</v>
      </c>
      <c r="B49" s="6" t="s">
        <v>165</v>
      </c>
      <c r="C49" s="7">
        <v>2275812.6395999999</v>
      </c>
      <c r="D49" s="7">
        <v>-776832.22019999998</v>
      </c>
      <c r="F49" s="7">
        <f t="shared" si="0"/>
        <v>2275812.6</v>
      </c>
      <c r="G49" s="7">
        <f t="shared" si="1"/>
        <v>-776832.2</v>
      </c>
    </row>
  </sheetData>
  <mergeCells count="2">
    <mergeCell ref="A2:A4"/>
    <mergeCell ref="B2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2017-07-20T12:43:10Z</dcterms:modified>
</cp:coreProperties>
</file>