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0" yWindow="75" windowWidth="16425" windowHeight="121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Лист1!$5:$6</definedName>
  </definedNames>
  <calcPr calcId="145621"/>
</workbook>
</file>

<file path=xl/calcChain.xml><?xml version="1.0" encoding="utf-8"?>
<calcChain xmlns="http://schemas.openxmlformats.org/spreadsheetml/2006/main">
  <c r="D17" i="1" l="1"/>
  <c r="D45" i="1" l="1"/>
  <c r="D32" i="2" l="1"/>
  <c r="D20" i="2"/>
  <c r="D62" i="1" l="1"/>
  <c r="F6" i="2" l="1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G5" i="2"/>
  <c r="F5" i="2"/>
  <c r="D11" i="1" l="1"/>
  <c r="D12" i="1"/>
  <c r="D13" i="1"/>
  <c r="D14" i="1"/>
  <c r="D15" i="1"/>
  <c r="D16" i="1"/>
  <c r="D18" i="1"/>
  <c r="D19" i="1"/>
  <c r="D20" i="1"/>
  <c r="D21" i="1"/>
  <c r="D22" i="1"/>
  <c r="D23" i="1"/>
  <c r="D26" i="1"/>
  <c r="D28" i="1"/>
  <c r="D29" i="1"/>
  <c r="D33" i="1"/>
  <c r="D34" i="1"/>
  <c r="D35" i="1"/>
  <c r="D38" i="1"/>
  <c r="D39" i="1"/>
  <c r="D40" i="1"/>
  <c r="D41" i="1"/>
  <c r="D43" i="1"/>
  <c r="D44" i="1"/>
  <c r="D46" i="1"/>
  <c r="D47" i="1"/>
  <c r="D48" i="1"/>
  <c r="D49" i="1"/>
  <c r="D50" i="1"/>
  <c r="D51" i="1"/>
  <c r="D54" i="1"/>
  <c r="D55" i="1"/>
  <c r="D56" i="1"/>
  <c r="D52" i="1" l="1"/>
  <c r="D36" i="1"/>
  <c r="D31" i="1"/>
  <c r="D7" i="1"/>
  <c r="D9" i="1"/>
</calcChain>
</file>

<file path=xl/sharedStrings.xml><?xml version="1.0" encoding="utf-8"?>
<sst xmlns="http://schemas.openxmlformats.org/spreadsheetml/2006/main" count="248" uniqueCount="170">
  <si>
    <t xml:space="preserve">ПЕРЕЧЕНЬ 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</si>
  <si>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</si>
  <si>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</si>
  <si>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</si>
  <si>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</si>
  <si>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</si>
  <si>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</si>
  <si>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</si>
  <si>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</si>
  <si>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</si>
  <si>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</si>
  <si>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</si>
  <si>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</si>
  <si>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</si>
  <si>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</si>
  <si>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</si>
  <si>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</si>
  <si>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</si>
  <si>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</si>
  <si>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</si>
  <si>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</si>
  <si>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</si>
  <si>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</si>
  <si>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</si>
  <si>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</si>
  <si>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</si>
  <si>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</si>
  <si>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</si>
  <si>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</si>
  <si>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</si>
  <si>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</si>
  <si>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</si>
  <si>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</si>
  <si>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</si>
  <si>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</si>
  <si>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</si>
  <si>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</si>
  <si>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</si>
  <si>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</si>
  <si>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</si>
  <si>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</si>
  <si>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Дефицит бюджета*</t>
  </si>
  <si>
    <t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</si>
  <si>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</si>
  <si>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</si>
  <si>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</si>
  <si>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</si>
  <si>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Кредиторская задолженность бюджета, всего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</si>
  <si>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</si>
  <si>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</si>
  <si>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</si>
  <si>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</si>
  <si>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</si>
  <si>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</si>
  <si>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</si>
  <si>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</si>
  <si>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</si>
  <si>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</si>
  <si>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</si>
  <si>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</si>
  <si>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</si>
  <si>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</si>
  <si>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</si>
  <si>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</si>
  <si>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</si>
  <si>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</si>
  <si>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</si>
  <si>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</si>
  <si>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</si>
  <si>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</si>
  <si>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</si>
  <si>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</si>
  <si>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0503317M|Доходы бюджета|Код дохода по КД</t>
  </si>
  <si>
    <t>0503317M|Доходы бюджета|Наименование показателя</t>
  </si>
  <si>
    <t>8</t>
  </si>
  <si>
    <t>21</t>
  </si>
  <si>
    <t>Утвержд. - бюджет субъекта РФ</t>
  </si>
  <si>
    <t>Исполнено - бюджет субъекта РФ</t>
  </si>
  <si>
    <t>март 2016 года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</si>
  <si>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</si>
  <si>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</si>
  <si>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</si>
  <si>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</si>
  <si>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</si>
  <si>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</si>
  <si>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</si>
  <si>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</si>
  <si>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</si>
  <si>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</si>
  <si>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00010600000000000000</t>
  </si>
  <si>
    <t>НАЛОГИ НА ИМУЩЕСТВО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</si>
  <si>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</si>
  <si>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</si>
  <si>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</si>
  <si>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</si>
  <si>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</si>
  <si>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</si>
  <si>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</si>
  <si>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</si>
  <si>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</si>
  <si>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</si>
  <si>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00011400000000000000</t>
  </si>
  <si>
    <t>ДОХОДЫ ОТ ПРОДАЖИ МАТЕРИАЛЬНЫХ И НЕМАТЕРИАЛЬНЫХ АКТИВОВ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</si>
  <si>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</si>
  <si>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</si>
  <si>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</si>
  <si>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</si>
  <si>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</si>
  <si>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</si>
  <si>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00020000000000000000</t>
  </si>
  <si>
    <t>БЕЗВОЗМЕЗДНЫЕ ПОСТУПЛЕНИЯ</t>
  </si>
  <si>
    <t>00020201001000000151</t>
  </si>
  <si>
    <t>Дотации на выравнивание бюджетной обеспеченности</t>
  </si>
  <si>
    <t>00020201003000000151</t>
  </si>
  <si>
    <t>Дотации бюджетам на поддержку мер по обеспечению сбалансированности бюджетов</t>
  </si>
  <si>
    <t>00085000000000000000</t>
  </si>
  <si>
    <t>Доходы бюджета - Всего</t>
  </si>
  <si>
    <t>0100</t>
  </si>
  <si>
    <t>ОБЩЕГОСУДАРСТВЕННЫЕ ВОПРОСЫ</t>
  </si>
  <si>
    <t>0200</t>
  </si>
  <si>
    <t>НАЦИОНАЛЬНАЯ ОБОРОНА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</si>
  <si>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</si>
  <si>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</si>
  <si>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</si>
  <si>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</si>
  <si>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0405</t>
  </si>
  <si>
    <t>Сельское хозяйство и рыболовство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</si>
  <si>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</si>
  <si>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</si>
  <si>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</si>
  <si>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</si>
  <si>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</si>
  <si>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</si>
  <si>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</si>
  <si>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</si>
  <si>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</si>
  <si>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</si>
  <si>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</si>
  <si>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</si>
  <si>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</si>
  <si>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</si>
  <si>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</si>
  <si>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</si>
  <si>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</si>
  <si>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</si>
  <si>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</si>
  <si>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</si>
  <si>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</si>
  <si>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</si>
  <si>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</si>
  <si>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</si>
  <si>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1400</t>
  </si>
  <si>
    <t>МЕЖБЮДЖЕТНЫЕ ТРАНСФЕРТЫ ОБЩЕГО ХАРАКТЕРА БЮДЖЕТАМ СУБЪЕКТОВ РОССИЙСКОЙ ФЕДЕРАЦИИ И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</si>
  <si>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</si>
  <si>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</si>
  <si>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</si>
  <si>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</si>
  <si>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</si>
  <si>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</si>
  <si>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9600</t>
  </si>
  <si>
    <t>Расходы бюджета - всего</t>
  </si>
  <si>
    <t/>
  </si>
  <si>
    <t>Акции и иные формы участия в капитале, находящиеся в государственной и муниципальной собственности</t>
  </si>
  <si>
    <t>Государственные   (муниципальные)   ценные   бумаги,   номинальная стоимость которых указана в валюте Российской Федерации</t>
  </si>
  <si>
    <t>Изменение остатков средств</t>
  </si>
  <si>
    <t>ИТОГО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</si>
  <si>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III квартал 2017 г.</t>
  </si>
  <si>
    <t>Исполнено за III квартал 2017 года 
(тыс. рублей)</t>
  </si>
  <si>
    <t>4,7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</si>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</sst>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ET"/>
    </font>
    <font>
      <b/>
      <sz val="12"/>
      <color theme="1"/>
      <name val="TimesET"/>
    </font>
    <font>
      <sz val="12"/>
      <name val="TimesET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 shrinkToFit="1"/>
    </xf>
    <xf numFmtId="49" fontId="0" fillId="0" borderId="1" xfId="0" applyNumberFormat="1" applyBorder="1" applyAlignment="1">
      <alignment wrapText="1" shrinkToFit="1"/>
    </xf>
    <xf numFmtId="4" fontId="0" fillId="0" borderId="1" xfId="0" applyNumberFormat="1" applyBorder="1"/>
    <xf numFmtId="0" fontId="2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2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4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49" fontId="0" fillId="2" borderId="2" xfId="0" applyNumberFormat="1" applyFill="1" applyBorder="1" applyAlignment="1">
      <alignment horizontal="center" vertical="center" wrapText="1" shrinkToFit="1"/>
    </xf>
    <xf numFmtId="49" fontId="0" fillId="2" borderId="4" xfId="0" applyNumberFormat="1" applyFill="1" applyBorder="1" applyAlignment="1">
      <alignment horizontal="center" vertical="center" wrapText="1" shrinkToFit="1"/>
    </xf>
    <xf numFmtId="49" fontId="0" fillId="2" borderId="3" xfId="0" applyNumberForma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topLeftCell="A34" zoomScale="85" zoomScaleNormal="85" workbookViewId="0">
      <selection activeCell="C52" sqref="C52"/>
    </sheetView>
  </sheetViews>
  <sheetFormatPr defaultRowHeight="15" x14ac:dyDescent="0.25"/>
  <cols>
    <col min="1" max="1" width="93.5703125" customWidth="1"/>
    <col min="2" max="2" width="20.28515625" style="13" bestFit="1" customWidth="1"/>
    <col min="3" max="3" width="20.28515625" style="13" customWidth="1"/>
    <col min="4" max="4" width="15.140625" style="13" customWidth="1"/>
    <col min="5" max="5" width="61.28515625" style="13" customWidth="1"/>
  </cols>
  <sheetData>
    <row r="1" spans="1:8" ht="15.75" x14ac:dyDescent="0.25">
      <c r="E1" s="21" t="s">
        <v>169</v>
      </c>
    </row>
    <row r="2" spans="1:8" ht="15.75" x14ac:dyDescent="0.25">
      <c r="A2" s="24" t="s">
        <v>0</v>
      </c>
      <c r="B2" s="24"/>
      <c r="C2" s="24"/>
      <c r="D2" s="24"/>
      <c r="E2" s="24"/>
    </row>
    <row r="3" spans="1:8" ht="31.5" customHeight="1" x14ac:dyDescent="0.25">
      <c r="A3" s="23" t="s">
        <v>166</v>
      </c>
      <c r="B3" s="23"/>
      <c r="C3" s="23"/>
      <c r="D3" s="23"/>
      <c r="E3" s="23"/>
    </row>
    <row r="4" spans="1:8" ht="15.75" x14ac:dyDescent="0.25">
      <c r="A4" s="1"/>
    </row>
    <row r="5" spans="1:8" ht="63" x14ac:dyDescent="0.25">
      <c r="A5" s="4" t="s">
        <v>1</v>
      </c>
      <c r="B5" s="14" t="s">
        <v>62</v>
      </c>
      <c r="C5" s="14" t="s">
        <v>167</v>
      </c>
      <c r="D5" s="14" t="s">
        <v>64</v>
      </c>
      <c r="E5" s="14" t="s">
        <v>63</v>
      </c>
    </row>
    <row r="6" spans="1:8" ht="15.75" x14ac:dyDescent="0.25">
      <c r="A6" s="4">
        <v>1</v>
      </c>
      <c r="B6" s="14">
        <v>2</v>
      </c>
      <c r="C6" s="14">
        <v>3</v>
      </c>
      <c r="D6" s="14">
        <v>4</v>
      </c>
      <c r="E6" s="14">
        <v>5</v>
      </c>
    </row>
    <row r="7" spans="1:8" ht="31.5" x14ac:dyDescent="0.25">
      <c r="A7" s="8" t="s">
        <v>2</v>
      </c>
      <c r="B7" s="16">
        <v>43208599.5</v>
      </c>
      <c r="C7" s="16">
        <v>31697553.199999999</v>
      </c>
      <c r="D7" s="17">
        <f>C7/B7</f>
        <v>0.73359362642614689</v>
      </c>
      <c r="E7" s="14" t="s">
        <v>3</v>
      </c>
    </row>
    <row r="8" spans="1:8" ht="15.75" x14ac:dyDescent="0.25">
      <c r="A8" s="15" t="s">
        <v>4</v>
      </c>
      <c r="B8" s="9"/>
      <c r="C8" s="9"/>
      <c r="D8" s="10"/>
      <c r="E8" s="14"/>
    </row>
    <row r="9" spans="1:8" ht="15.75" x14ac:dyDescent="0.25">
      <c r="A9" s="11" t="s">
        <v>5</v>
      </c>
      <c r="B9" s="16">
        <v>25804539.699999999</v>
      </c>
      <c r="C9" s="16">
        <v>18946845.300000001</v>
      </c>
      <c r="D9" s="17">
        <f t="shared" ref="D9:D56" si="0">C9/B9</f>
        <v>0.73424465308327125</v>
      </c>
      <c r="E9" s="14" t="s">
        <v>6</v>
      </c>
      <c r="H9" s="3"/>
    </row>
    <row r="10" spans="1:8" ht="15.75" x14ac:dyDescent="0.25">
      <c r="A10" s="15" t="s">
        <v>4</v>
      </c>
      <c r="B10" s="9"/>
      <c r="C10" s="9"/>
      <c r="D10" s="10"/>
      <c r="E10" s="14"/>
    </row>
    <row r="11" spans="1:8" ht="15.75" x14ac:dyDescent="0.25">
      <c r="A11" s="15" t="s">
        <v>7</v>
      </c>
      <c r="B11" s="9">
        <v>7350170.7999999998</v>
      </c>
      <c r="C11" s="9">
        <v>5687878.5999999996</v>
      </c>
      <c r="D11" s="10">
        <f t="shared" si="0"/>
        <v>0.77384305137507825</v>
      </c>
      <c r="E11" s="14" t="s">
        <v>6</v>
      </c>
    </row>
    <row r="12" spans="1:8" ht="15.75" x14ac:dyDescent="0.25">
      <c r="A12" s="15" t="s">
        <v>8</v>
      </c>
      <c r="B12" s="9">
        <v>8536888.6999999993</v>
      </c>
      <c r="C12" s="9">
        <v>5996754.2999999998</v>
      </c>
      <c r="D12" s="10">
        <f t="shared" si="0"/>
        <v>0.70245197175875096</v>
      </c>
      <c r="E12" s="14" t="s">
        <v>6</v>
      </c>
    </row>
    <row r="13" spans="1:8" ht="31.5" x14ac:dyDescent="0.25">
      <c r="A13" s="15" t="s">
        <v>9</v>
      </c>
      <c r="B13" s="9">
        <v>3587720.6</v>
      </c>
      <c r="C13" s="9">
        <v>2679347.6</v>
      </c>
      <c r="D13" s="10">
        <f t="shared" si="0"/>
        <v>0.74681055152399545</v>
      </c>
      <c r="E13" s="14" t="s">
        <v>6</v>
      </c>
    </row>
    <row r="14" spans="1:8" ht="15.75" x14ac:dyDescent="0.25">
      <c r="A14" s="15" t="s">
        <v>10</v>
      </c>
      <c r="B14" s="9">
        <v>1831907.4</v>
      </c>
      <c r="C14" s="9">
        <v>1508261.4</v>
      </c>
      <c r="D14" s="10">
        <f t="shared" si="0"/>
        <v>0.82332840622839343</v>
      </c>
      <c r="E14" s="14" t="s">
        <v>6</v>
      </c>
    </row>
    <row r="15" spans="1:8" ht="15.75" x14ac:dyDescent="0.25">
      <c r="A15" s="15" t="s">
        <v>11</v>
      </c>
      <c r="B15" s="9">
        <v>3489828.8</v>
      </c>
      <c r="C15" s="9">
        <v>2313424.9</v>
      </c>
      <c r="D15" s="10">
        <f t="shared" si="0"/>
        <v>0.66290498261691233</v>
      </c>
      <c r="E15" s="14" t="s">
        <v>6</v>
      </c>
    </row>
    <row r="16" spans="1:8" ht="15.75" x14ac:dyDescent="0.25">
      <c r="A16" s="15" t="s">
        <v>12</v>
      </c>
      <c r="B16" s="9">
        <v>116374</v>
      </c>
      <c r="C16" s="9">
        <v>89706</v>
      </c>
      <c r="D16" s="10">
        <f t="shared" si="0"/>
        <v>0.77084228435904922</v>
      </c>
      <c r="E16" s="14" t="s">
        <v>6</v>
      </c>
    </row>
    <row r="17" spans="1:5" ht="31.5" x14ac:dyDescent="0.25">
      <c r="A17" s="15" t="s">
        <v>13</v>
      </c>
      <c r="B17" s="9">
        <v>88</v>
      </c>
      <c r="C17" s="9">
        <v>44.8</v>
      </c>
      <c r="D17" s="10">
        <f t="shared" si="0"/>
        <v>0.50909090909090904</v>
      </c>
      <c r="E17" s="14" t="s">
        <v>6</v>
      </c>
    </row>
    <row r="18" spans="1:5" ht="31.5" x14ac:dyDescent="0.25">
      <c r="A18" s="15" t="s">
        <v>14</v>
      </c>
      <c r="B18" s="9">
        <v>211639.1</v>
      </c>
      <c r="C18" s="9">
        <v>169734.9</v>
      </c>
      <c r="D18" s="10">
        <f t="shared" si="0"/>
        <v>0.80200161501348277</v>
      </c>
      <c r="E18" s="14" t="s">
        <v>6</v>
      </c>
    </row>
    <row r="19" spans="1:5" ht="15.75" x14ac:dyDescent="0.25">
      <c r="A19" s="15" t="s">
        <v>15</v>
      </c>
      <c r="B19" s="9">
        <v>46639.3</v>
      </c>
      <c r="C19" s="9">
        <v>30534.400000000001</v>
      </c>
      <c r="D19" s="10">
        <f t="shared" si="0"/>
        <v>0.65469250181713701</v>
      </c>
      <c r="E19" s="14" t="s">
        <v>6</v>
      </c>
    </row>
    <row r="20" spans="1:5" ht="15.75" x14ac:dyDescent="0.25">
      <c r="A20" s="15" t="s">
        <v>16</v>
      </c>
      <c r="B20" s="9">
        <v>42251</v>
      </c>
      <c r="C20" s="9">
        <v>54944.3</v>
      </c>
      <c r="D20" s="10">
        <f t="shared" si="0"/>
        <v>1.3004260254195168</v>
      </c>
      <c r="E20" s="14" t="s">
        <v>6</v>
      </c>
    </row>
    <row r="21" spans="1:5" ht="15.75" x14ac:dyDescent="0.25">
      <c r="A21" s="15" t="s">
        <v>17</v>
      </c>
      <c r="B21" s="9">
        <v>122328</v>
      </c>
      <c r="C21" s="9">
        <v>108086.7</v>
      </c>
      <c r="D21" s="10">
        <f t="shared" si="0"/>
        <v>0.88358102805571903</v>
      </c>
      <c r="E21" s="14" t="s">
        <v>6</v>
      </c>
    </row>
    <row r="22" spans="1:5" ht="15.75" x14ac:dyDescent="0.25">
      <c r="A22" s="15" t="s">
        <v>18</v>
      </c>
      <c r="B22" s="9">
        <v>700</v>
      </c>
      <c r="C22" s="9">
        <v>316</v>
      </c>
      <c r="D22" s="10">
        <f t="shared" si="0"/>
        <v>0.4514285714285714</v>
      </c>
      <c r="E22" s="14" t="s">
        <v>6</v>
      </c>
    </row>
    <row r="23" spans="1:5" ht="15.75" x14ac:dyDescent="0.25">
      <c r="A23" s="15" t="s">
        <v>19</v>
      </c>
      <c r="B23" s="9">
        <v>468004</v>
      </c>
      <c r="C23" s="9">
        <v>305967.90000000002</v>
      </c>
      <c r="D23" s="10">
        <f t="shared" si="0"/>
        <v>0.65377197630789485</v>
      </c>
      <c r="E23" s="14" t="s">
        <v>6</v>
      </c>
    </row>
    <row r="24" spans="1:5" ht="15.75" x14ac:dyDescent="0.25">
      <c r="A24" s="15" t="s">
        <v>20</v>
      </c>
      <c r="B24" s="9">
        <v>0</v>
      </c>
      <c r="C24" s="9">
        <v>1843.5</v>
      </c>
      <c r="D24" s="10"/>
      <c r="E24" s="14" t="s">
        <v>6</v>
      </c>
    </row>
    <row r="25" spans="1:5" ht="15.75" x14ac:dyDescent="0.25">
      <c r="A25" s="15"/>
      <c r="B25" s="9"/>
      <c r="C25" s="9"/>
      <c r="D25" s="10"/>
      <c r="E25" s="14"/>
    </row>
    <row r="26" spans="1:5" ht="15.75" x14ac:dyDescent="0.25">
      <c r="A26" s="11" t="s">
        <v>21</v>
      </c>
      <c r="B26" s="16">
        <v>17404059.800000001</v>
      </c>
      <c r="C26" s="16">
        <v>12750707.9</v>
      </c>
      <c r="D26" s="17">
        <f t="shared" si="0"/>
        <v>0.73262836639989015</v>
      </c>
      <c r="E26" s="14" t="s">
        <v>6</v>
      </c>
    </row>
    <row r="27" spans="1:5" ht="15.75" x14ac:dyDescent="0.25">
      <c r="A27" s="15" t="s">
        <v>4</v>
      </c>
      <c r="B27" s="9"/>
      <c r="C27" s="9"/>
      <c r="D27" s="10"/>
      <c r="E27" s="14"/>
    </row>
    <row r="28" spans="1:5" ht="15.75" x14ac:dyDescent="0.25">
      <c r="A28" s="15" t="s">
        <v>22</v>
      </c>
      <c r="B28" s="9">
        <v>8816291.6999999993</v>
      </c>
      <c r="C28" s="9">
        <v>6612218.9000000004</v>
      </c>
      <c r="D28" s="10">
        <f t="shared" si="0"/>
        <v>0.75000001417829687</v>
      </c>
      <c r="E28" s="14" t="s">
        <v>6</v>
      </c>
    </row>
    <row r="29" spans="1:5" ht="15.75" x14ac:dyDescent="0.25">
      <c r="A29" s="15" t="s">
        <v>23</v>
      </c>
      <c r="B29" s="9">
        <v>379592.6</v>
      </c>
      <c r="C29" s="9">
        <v>284697</v>
      </c>
      <c r="D29" s="10">
        <f t="shared" si="0"/>
        <v>0.75000671772842786</v>
      </c>
      <c r="E29" s="14" t="s">
        <v>6</v>
      </c>
    </row>
    <row r="30" spans="1:5" ht="15.75" x14ac:dyDescent="0.25">
      <c r="A30" s="15"/>
      <c r="B30" s="9"/>
      <c r="C30" s="9"/>
      <c r="D30" s="10"/>
      <c r="E30" s="14"/>
    </row>
    <row r="31" spans="1:5" ht="31.5" x14ac:dyDescent="0.25">
      <c r="A31" s="8" t="s">
        <v>24</v>
      </c>
      <c r="B31" s="16">
        <v>44431655.700000003</v>
      </c>
      <c r="C31" s="16">
        <v>28640153.800000001</v>
      </c>
      <c r="D31" s="17">
        <f t="shared" si="0"/>
        <v>0.64458893887224644</v>
      </c>
      <c r="E31" s="14" t="s">
        <v>3</v>
      </c>
    </row>
    <row r="32" spans="1:5" ht="15.75" x14ac:dyDescent="0.25">
      <c r="A32" s="15" t="s">
        <v>4</v>
      </c>
      <c r="B32" s="9"/>
      <c r="C32" s="9"/>
      <c r="D32" s="10"/>
      <c r="E32" s="14"/>
    </row>
    <row r="33" spans="1:5" s="13" customFormat="1" ht="31.5" x14ac:dyDescent="0.25">
      <c r="A33" s="12" t="s">
        <v>25</v>
      </c>
      <c r="B33" s="9">
        <v>1634498.1</v>
      </c>
      <c r="C33" s="9">
        <v>560310.5</v>
      </c>
      <c r="D33" s="10">
        <f t="shared" si="0"/>
        <v>0.3428027845367333</v>
      </c>
      <c r="E33" s="14" t="s">
        <v>3</v>
      </c>
    </row>
    <row r="34" spans="1:5" s="13" customFormat="1" ht="31.5" x14ac:dyDescent="0.25">
      <c r="A34" s="12" t="s">
        <v>26</v>
      </c>
      <c r="B34" s="9">
        <v>26427.4</v>
      </c>
      <c r="C34" s="9">
        <v>19400.099999999999</v>
      </c>
      <c r="D34" s="10">
        <f t="shared" si="0"/>
        <v>0.7340903758977424</v>
      </c>
      <c r="E34" s="14" t="s">
        <v>3</v>
      </c>
    </row>
    <row r="35" spans="1:5" s="13" customFormat="1" ht="31.5" x14ac:dyDescent="0.25">
      <c r="A35" s="12" t="s">
        <v>27</v>
      </c>
      <c r="B35" s="9">
        <v>347137.6</v>
      </c>
      <c r="C35" s="9">
        <v>200967.9</v>
      </c>
      <c r="D35" s="10">
        <f t="shared" si="0"/>
        <v>0.57892864385765186</v>
      </c>
      <c r="E35" s="14" t="s">
        <v>28</v>
      </c>
    </row>
    <row r="36" spans="1:5" ht="31.5" x14ac:dyDescent="0.25">
      <c r="A36" s="12" t="s">
        <v>29</v>
      </c>
      <c r="B36" s="9">
        <v>10342035.1</v>
      </c>
      <c r="C36" s="9">
        <v>6403455</v>
      </c>
      <c r="D36" s="10">
        <f t="shared" si="0"/>
        <v>0.61916778835917896</v>
      </c>
      <c r="E36" s="14" t="s">
        <v>3</v>
      </c>
    </row>
    <row r="37" spans="1:5" ht="15.75" x14ac:dyDescent="0.25">
      <c r="A37" s="15" t="s">
        <v>30</v>
      </c>
      <c r="B37" s="9"/>
      <c r="C37" s="9"/>
      <c r="D37" s="10"/>
      <c r="E37" s="14"/>
    </row>
    <row r="38" spans="1:5" ht="15.75" x14ac:dyDescent="0.25">
      <c r="A38" s="15" t="s">
        <v>31</v>
      </c>
      <c r="B38" s="9">
        <v>2398329.5</v>
      </c>
      <c r="C38" s="9">
        <v>1719061</v>
      </c>
      <c r="D38" s="10">
        <f t="shared" si="0"/>
        <v>0.71677432145999953</v>
      </c>
      <c r="E38" s="14" t="s">
        <v>6</v>
      </c>
    </row>
    <row r="39" spans="1:5" ht="15.75" x14ac:dyDescent="0.25">
      <c r="A39" s="15" t="s">
        <v>32</v>
      </c>
      <c r="B39" s="9">
        <v>151782.79</v>
      </c>
      <c r="C39" s="9">
        <v>106424.13</v>
      </c>
      <c r="D39" s="10">
        <f t="shared" si="0"/>
        <v>0.70116071789166612</v>
      </c>
      <c r="E39" s="14" t="s">
        <v>6</v>
      </c>
    </row>
    <row r="40" spans="1:5" ht="15.75" x14ac:dyDescent="0.25">
      <c r="A40" s="15" t="s">
        <v>33</v>
      </c>
      <c r="B40" s="9">
        <v>249089.3</v>
      </c>
      <c r="C40" s="9">
        <v>148544.20000000001</v>
      </c>
      <c r="D40" s="10">
        <f t="shared" si="0"/>
        <v>0.59634918079580301</v>
      </c>
      <c r="E40" s="14" t="s">
        <v>6</v>
      </c>
    </row>
    <row r="41" spans="1:5" ht="15.75" x14ac:dyDescent="0.25">
      <c r="A41" s="15" t="s">
        <v>34</v>
      </c>
      <c r="B41" s="9">
        <v>5269034.5999999996</v>
      </c>
      <c r="C41" s="9">
        <v>2646708.1</v>
      </c>
      <c r="D41" s="10">
        <f t="shared" si="0"/>
        <v>0.50231366861777682</v>
      </c>
      <c r="E41" s="14" t="s">
        <v>6</v>
      </c>
    </row>
    <row r="42" spans="1:5" ht="15.75" x14ac:dyDescent="0.25">
      <c r="A42" s="15"/>
      <c r="B42" s="9"/>
      <c r="C42" s="9"/>
      <c r="D42" s="10"/>
      <c r="E42" s="14"/>
    </row>
    <row r="43" spans="1:5" ht="31.5" x14ac:dyDescent="0.25">
      <c r="A43" s="15" t="s">
        <v>65</v>
      </c>
      <c r="B43" s="9">
        <v>1628779.4</v>
      </c>
      <c r="C43" s="9">
        <v>969604.4</v>
      </c>
      <c r="D43" s="10">
        <f t="shared" si="0"/>
        <v>0.59529510257804097</v>
      </c>
      <c r="E43" s="14" t="s">
        <v>3</v>
      </c>
    </row>
    <row r="44" spans="1:5" ht="31.5" x14ac:dyDescent="0.25">
      <c r="A44" s="15" t="s">
        <v>66</v>
      </c>
      <c r="B44" s="9">
        <v>147652.70000000001</v>
      </c>
      <c r="C44" s="9">
        <v>13401</v>
      </c>
      <c r="D44" s="10">
        <f t="shared" si="0"/>
        <v>9.0760277326455932E-2</v>
      </c>
      <c r="E44" s="14" t="s">
        <v>3</v>
      </c>
    </row>
    <row r="45" spans="1:5" ht="31.5" x14ac:dyDescent="0.25">
      <c r="A45" s="15" t="s">
        <v>35</v>
      </c>
      <c r="B45" s="9">
        <v>11975998.9</v>
      </c>
      <c r="C45" s="9">
        <v>8394495.8000000007</v>
      </c>
      <c r="D45" s="10">
        <f>C45/B45</f>
        <v>0.70094326745470903</v>
      </c>
      <c r="E45" s="14" t="s">
        <v>3</v>
      </c>
    </row>
    <row r="46" spans="1:5" ht="31.5" x14ac:dyDescent="0.25">
      <c r="A46" s="15" t="s">
        <v>67</v>
      </c>
      <c r="B46" s="9">
        <v>1192008.8999999999</v>
      </c>
      <c r="C46" s="9">
        <v>451808.5</v>
      </c>
      <c r="D46" s="10">
        <f t="shared" si="0"/>
        <v>0.37903114649563441</v>
      </c>
      <c r="E46" s="14" t="s">
        <v>3</v>
      </c>
    </row>
    <row r="47" spans="1:5" ht="31.5" x14ac:dyDescent="0.25">
      <c r="A47" s="15" t="s">
        <v>68</v>
      </c>
      <c r="B47" s="9">
        <v>2407147.9</v>
      </c>
      <c r="C47" s="9">
        <v>1254316.3999999999</v>
      </c>
      <c r="D47" s="10">
        <f t="shared" si="0"/>
        <v>0.52107990539343263</v>
      </c>
      <c r="E47" s="14" t="s">
        <v>3</v>
      </c>
    </row>
    <row r="48" spans="1:5" ht="31.5" x14ac:dyDescent="0.25">
      <c r="A48" s="15" t="s">
        <v>69</v>
      </c>
      <c r="B48" s="9">
        <v>11985674.1</v>
      </c>
      <c r="C48" s="9">
        <v>8960397.9000000004</v>
      </c>
      <c r="D48" s="10">
        <f t="shared" si="0"/>
        <v>0.74759231940070858</v>
      </c>
      <c r="E48" s="14" t="s">
        <v>3</v>
      </c>
    </row>
    <row r="49" spans="1:5" ht="31.5" x14ac:dyDescent="0.25">
      <c r="A49" s="15" t="s">
        <v>70</v>
      </c>
      <c r="B49" s="9">
        <v>1021972.1</v>
      </c>
      <c r="C49" s="9">
        <v>389878.2</v>
      </c>
      <c r="D49" s="10">
        <f t="shared" si="0"/>
        <v>0.38149593320600439</v>
      </c>
      <c r="E49" s="14" t="s">
        <v>3</v>
      </c>
    </row>
    <row r="50" spans="1:5" ht="31.5" x14ac:dyDescent="0.25">
      <c r="A50" s="15" t="s">
        <v>71</v>
      </c>
      <c r="B50" s="9">
        <v>111569.9</v>
      </c>
      <c r="C50" s="9">
        <v>74576.7</v>
      </c>
      <c r="D50" s="10">
        <f t="shared" si="0"/>
        <v>0.66843028451222064</v>
      </c>
      <c r="E50" s="14" t="s">
        <v>3</v>
      </c>
    </row>
    <row r="51" spans="1:5" ht="31.5" x14ac:dyDescent="0.25">
      <c r="A51" s="15" t="s">
        <v>36</v>
      </c>
      <c r="B51" s="9">
        <v>464000</v>
      </c>
      <c r="C51" s="9">
        <v>87801</v>
      </c>
      <c r="D51" s="10">
        <f t="shared" si="0"/>
        <v>0.18922629310344827</v>
      </c>
      <c r="E51" s="14" t="s">
        <v>3</v>
      </c>
    </row>
    <row r="52" spans="1:5" ht="31.5" x14ac:dyDescent="0.25">
      <c r="A52" s="15" t="s">
        <v>37</v>
      </c>
      <c r="B52" s="9">
        <v>1146753.6000000001</v>
      </c>
      <c r="C52" s="9">
        <v>859740.4</v>
      </c>
      <c r="D52" s="10">
        <f t="shared" si="0"/>
        <v>0.74971676565916157</v>
      </c>
      <c r="E52" s="14" t="s">
        <v>3</v>
      </c>
    </row>
    <row r="53" spans="1:5" ht="15.75" x14ac:dyDescent="0.25">
      <c r="A53" s="15" t="s">
        <v>4</v>
      </c>
      <c r="B53" s="9"/>
      <c r="C53" s="9"/>
      <c r="D53" s="10"/>
      <c r="E53" s="14"/>
    </row>
    <row r="54" spans="1:5" s="13" customFormat="1" ht="31.5" x14ac:dyDescent="0.25">
      <c r="A54" s="15" t="s">
        <v>38</v>
      </c>
      <c r="B54" s="9">
        <v>159129.4</v>
      </c>
      <c r="C54" s="9">
        <v>133465</v>
      </c>
      <c r="D54" s="10">
        <f t="shared" si="0"/>
        <v>0.83871993484547802</v>
      </c>
      <c r="E54" s="14" t="s">
        <v>6</v>
      </c>
    </row>
    <row r="55" spans="1:5" s="13" customFormat="1" ht="31.5" x14ac:dyDescent="0.25">
      <c r="A55" s="15" t="s">
        <v>39</v>
      </c>
      <c r="B55" s="9">
        <v>441634</v>
      </c>
      <c r="C55" s="9">
        <v>372464.6</v>
      </c>
      <c r="D55" s="10">
        <f t="shared" si="0"/>
        <v>0.8433784536516663</v>
      </c>
      <c r="E55" s="14" t="s">
        <v>6</v>
      </c>
    </row>
    <row r="56" spans="1:5" s="13" customFormat="1" ht="15.75" x14ac:dyDescent="0.25">
      <c r="A56" s="15" t="s">
        <v>40</v>
      </c>
      <c r="B56" s="9">
        <v>545990.19999999995</v>
      </c>
      <c r="C56" s="9">
        <v>353810.8</v>
      </c>
      <c r="D56" s="10">
        <f t="shared" si="0"/>
        <v>0.64801675927516655</v>
      </c>
      <c r="E56" s="14" t="s">
        <v>6</v>
      </c>
    </row>
    <row r="57" spans="1:5" s="13" customFormat="1" ht="15.75" x14ac:dyDescent="0.25">
      <c r="A57" s="15"/>
      <c r="B57" s="9"/>
      <c r="C57" s="9"/>
      <c r="D57" s="10"/>
      <c r="E57" s="14"/>
    </row>
    <row r="58" spans="1:5" ht="94.5" x14ac:dyDescent="0.25">
      <c r="A58" s="15" t="s">
        <v>41</v>
      </c>
      <c r="B58" s="18" t="s">
        <v>168</v>
      </c>
      <c r="C58" s="9" t="s">
        <v>6</v>
      </c>
      <c r="D58" s="9" t="s">
        <v>6</v>
      </c>
      <c r="E58" s="14" t="s">
        <v>42</v>
      </c>
    </row>
    <row r="59" spans="1:5" ht="15.75" x14ac:dyDescent="0.25">
      <c r="A59" s="15"/>
      <c r="B59" s="9"/>
      <c r="C59" s="9"/>
      <c r="D59" s="9"/>
      <c r="E59" s="14"/>
    </row>
    <row r="60" spans="1:5" ht="15.75" x14ac:dyDescent="0.25">
      <c r="A60" s="15" t="s">
        <v>43</v>
      </c>
      <c r="B60" s="9" t="s">
        <v>6</v>
      </c>
      <c r="C60" s="9" t="s">
        <v>6</v>
      </c>
      <c r="D60" s="9" t="s">
        <v>6</v>
      </c>
      <c r="E60" s="14" t="s">
        <v>6</v>
      </c>
    </row>
    <row r="61" spans="1:5" ht="15.75" x14ac:dyDescent="0.25">
      <c r="A61" s="15" t="s">
        <v>30</v>
      </c>
      <c r="B61" s="9"/>
      <c r="C61" s="9"/>
      <c r="D61" s="10"/>
      <c r="E61" s="14"/>
    </row>
    <row r="62" spans="1:5" ht="15" customHeight="1" x14ac:dyDescent="0.25">
      <c r="A62" s="29" t="s">
        <v>44</v>
      </c>
      <c r="B62" s="25">
        <v>1398540.2</v>
      </c>
      <c r="C62" s="25">
        <v>1267830.3999999999</v>
      </c>
      <c r="D62" s="27">
        <f>C62/B62</f>
        <v>0.90653840340091763</v>
      </c>
      <c r="E62" s="22" t="s">
        <v>6</v>
      </c>
    </row>
    <row r="63" spans="1:5" ht="15" customHeight="1" x14ac:dyDescent="0.25">
      <c r="A63" s="30"/>
      <c r="B63" s="26"/>
      <c r="C63" s="26"/>
      <c r="D63" s="28"/>
      <c r="E63" s="22"/>
    </row>
    <row r="64" spans="1:5" ht="31.5" x14ac:dyDescent="0.25">
      <c r="A64" s="15" t="s">
        <v>45</v>
      </c>
      <c r="B64" s="9">
        <v>0</v>
      </c>
      <c r="C64" s="9">
        <v>0</v>
      </c>
      <c r="D64" s="10"/>
      <c r="E64" s="14" t="s">
        <v>6</v>
      </c>
    </row>
    <row r="65" spans="1:5" ht="15.75" x14ac:dyDescent="0.25">
      <c r="A65" s="15" t="s">
        <v>46</v>
      </c>
      <c r="B65" s="9">
        <v>1150000</v>
      </c>
      <c r="C65" s="9">
        <v>-450000</v>
      </c>
      <c r="D65" s="9">
        <v>-39.1</v>
      </c>
      <c r="E65" s="14" t="s">
        <v>6</v>
      </c>
    </row>
    <row r="66" spans="1:5" ht="15.75" x14ac:dyDescent="0.25">
      <c r="A66" s="15"/>
      <c r="B66" s="9"/>
      <c r="C66" s="9"/>
      <c r="D66" s="10"/>
      <c r="E66" s="14"/>
    </row>
    <row r="67" spans="1:5" ht="15.75" x14ac:dyDescent="0.25">
      <c r="A67" s="15" t="s">
        <v>47</v>
      </c>
      <c r="B67" s="9">
        <v>0</v>
      </c>
      <c r="C67" s="9">
        <v>0</v>
      </c>
      <c r="D67" s="9" t="s">
        <v>6</v>
      </c>
      <c r="E67" s="14" t="s">
        <v>6</v>
      </c>
    </row>
    <row r="68" spans="1:5" ht="15.75" x14ac:dyDescent="0.25">
      <c r="A68" s="15" t="s">
        <v>4</v>
      </c>
      <c r="B68" s="9"/>
      <c r="C68" s="9"/>
      <c r="D68" s="10"/>
      <c r="E68" s="14"/>
    </row>
    <row r="69" spans="1:5" ht="15.75" x14ac:dyDescent="0.25">
      <c r="A69" s="15" t="s">
        <v>48</v>
      </c>
      <c r="B69" s="9">
        <v>0</v>
      </c>
      <c r="C69" s="9">
        <v>0</v>
      </c>
      <c r="D69" s="9" t="s">
        <v>6</v>
      </c>
      <c r="E69" s="14" t="s">
        <v>6</v>
      </c>
    </row>
    <row r="70" spans="1:5" ht="15.75" x14ac:dyDescent="0.25">
      <c r="A70" s="15" t="s">
        <v>49</v>
      </c>
      <c r="B70" s="9">
        <v>0</v>
      </c>
      <c r="C70" s="9">
        <v>0</v>
      </c>
      <c r="D70" s="9" t="s">
        <v>6</v>
      </c>
      <c r="E70" s="14" t="s">
        <v>6</v>
      </c>
    </row>
    <row r="71" spans="1:5" ht="15.75" x14ac:dyDescent="0.25">
      <c r="A71" s="15"/>
      <c r="B71" s="9"/>
      <c r="C71" s="9"/>
      <c r="D71" s="10"/>
      <c r="E71" s="14"/>
    </row>
    <row r="72" spans="1:5" ht="63" x14ac:dyDescent="0.25">
      <c r="A72" s="15" t="s">
        <v>50</v>
      </c>
      <c r="B72" s="19">
        <v>55</v>
      </c>
      <c r="C72" s="9">
        <v>38.4</v>
      </c>
      <c r="D72" s="9" t="s">
        <v>6</v>
      </c>
      <c r="E72" s="14" t="s">
        <v>51</v>
      </c>
    </row>
    <row r="73" spans="1:5" ht="31.5" x14ac:dyDescent="0.25">
      <c r="A73" s="15" t="s">
        <v>52</v>
      </c>
      <c r="B73" s="19">
        <v>0.2</v>
      </c>
      <c r="C73" s="9">
        <v>0</v>
      </c>
      <c r="D73" s="9" t="s">
        <v>6</v>
      </c>
      <c r="E73" s="14" t="s">
        <v>53</v>
      </c>
    </row>
    <row r="74" spans="1:5" ht="63" x14ac:dyDescent="0.25">
      <c r="A74" s="15" t="s">
        <v>54</v>
      </c>
      <c r="B74" s="19">
        <v>1.1000000000000001</v>
      </c>
      <c r="C74" s="9">
        <v>0.3</v>
      </c>
      <c r="D74" s="9" t="s">
        <v>6</v>
      </c>
      <c r="E74" s="14" t="s">
        <v>53</v>
      </c>
    </row>
    <row r="75" spans="1:5" ht="31.5" x14ac:dyDescent="0.25">
      <c r="A75" s="15" t="s">
        <v>55</v>
      </c>
      <c r="B75" s="19" t="s">
        <v>6</v>
      </c>
      <c r="C75" s="9">
        <v>0</v>
      </c>
      <c r="D75" s="9" t="s">
        <v>6</v>
      </c>
      <c r="E75" s="14" t="s">
        <v>56</v>
      </c>
    </row>
    <row r="76" spans="1:5" ht="31.5" x14ac:dyDescent="0.25">
      <c r="A76" s="15" t="s">
        <v>57</v>
      </c>
      <c r="B76" s="20">
        <v>0.3</v>
      </c>
      <c r="C76" s="9">
        <v>0</v>
      </c>
      <c r="D76" s="9" t="s">
        <v>6</v>
      </c>
      <c r="E76" s="14" t="s">
        <v>58</v>
      </c>
    </row>
    <row r="77" spans="1:5" ht="15.75" x14ac:dyDescent="0.25">
      <c r="A77" s="2"/>
    </row>
    <row r="78" spans="1:5" ht="15.75" x14ac:dyDescent="0.25">
      <c r="A78" s="2" t="s">
        <v>59</v>
      </c>
    </row>
    <row r="79" spans="1:5" ht="15.75" x14ac:dyDescent="0.25">
      <c r="A79" s="2" t="s">
        <v>60</v>
      </c>
    </row>
    <row r="80" spans="1:5" ht="15.75" x14ac:dyDescent="0.25">
      <c r="A80" s="2" t="s">
        <v>61</v>
      </c>
    </row>
    <row r="81" spans="1:1" ht="15.75" x14ac:dyDescent="0.25">
      <c r="A81" s="2"/>
    </row>
    <row r="82" spans="1:1" ht="15.75" x14ac:dyDescent="0.25">
      <c r="A82" s="1"/>
    </row>
  </sheetData>
  <mergeCells count="7">
    <mergeCell ref="E62:E63"/>
    <mergeCell ref="A3:E3"/>
    <mergeCell ref="A2:E2"/>
    <mergeCell ref="B62:B63"/>
    <mergeCell ref="C62:C63"/>
    <mergeCell ref="D62:D63"/>
    <mergeCell ref="A62:A6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workbookViewId="0">
      <selection activeCell="D5" sqref="D5"/>
    </sheetView>
  </sheetViews>
  <sheetFormatPr defaultRowHeight="15" x14ac:dyDescent="0.25"/>
  <cols>
    <col min="1" max="2" width="26.42578125" customWidth="1"/>
    <col min="3" max="4" width="13.140625" customWidth="1"/>
    <col min="6" max="7" width="12.7109375" customWidth="1"/>
  </cols>
  <sheetData>
    <row r="2" spans="1:7" x14ac:dyDescent="0.25">
      <c r="A2" s="31" t="s">
        <v>72</v>
      </c>
      <c r="B2" s="31" t="s">
        <v>73</v>
      </c>
      <c r="C2" s="5" t="s">
        <v>74</v>
      </c>
      <c r="D2" s="5" t="s">
        <v>75</v>
      </c>
    </row>
    <row r="3" spans="1:7" ht="45" x14ac:dyDescent="0.25">
      <c r="A3" s="32" t="s">
        <v>72</v>
      </c>
      <c r="B3" s="32" t="s">
        <v>73</v>
      </c>
      <c r="C3" s="5" t="s">
        <v>76</v>
      </c>
      <c r="D3" s="5" t="s">
        <v>77</v>
      </c>
      <c r="F3" s="5" t="s">
        <v>76</v>
      </c>
      <c r="G3" s="5" t="s">
        <v>77</v>
      </c>
    </row>
    <row r="4" spans="1:7" ht="30" x14ac:dyDescent="0.25">
      <c r="A4" s="33" t="s">
        <v>72</v>
      </c>
      <c r="B4" s="33" t="s">
        <v>73</v>
      </c>
      <c r="C4" s="5" t="s">
        <v>78</v>
      </c>
      <c r="D4" s="5" t="s">
        <v>78</v>
      </c>
      <c r="F4" s="5" t="s">
        <v>78</v>
      </c>
      <c r="G4" s="5" t="s">
        <v>78</v>
      </c>
    </row>
    <row r="5" spans="1:7" ht="30" x14ac:dyDescent="0.25">
      <c r="A5" s="6" t="s">
        <v>79</v>
      </c>
      <c r="B5" s="6" t="s">
        <v>80</v>
      </c>
      <c r="C5" s="7">
        <v>24801773.600000001</v>
      </c>
      <c r="D5" s="7">
        <v>6030044.5403000005</v>
      </c>
      <c r="F5" s="7">
        <f>ROUND(C5,1)</f>
        <v>24801773.600000001</v>
      </c>
      <c r="G5" s="7">
        <f>ROUND(D5,1)</f>
        <v>6030044.5</v>
      </c>
    </row>
    <row r="6" spans="1:7" ht="30" x14ac:dyDescent="0.25">
      <c r="A6" s="6" t="s">
        <v>81</v>
      </c>
      <c r="B6" s="6" t="s">
        <v>82</v>
      </c>
      <c r="C6" s="7">
        <v>6991916.2999999998</v>
      </c>
      <c r="D6" s="7">
        <v>2030989.2</v>
      </c>
      <c r="F6" s="7">
        <f t="shared" ref="F6:F49" si="0">ROUND(C6,1)</f>
        <v>6991916.2999999998</v>
      </c>
      <c r="G6" s="7">
        <f t="shared" ref="G6:G49" si="1">ROUND(D6,1)</f>
        <v>2030989.2</v>
      </c>
    </row>
    <row r="7" spans="1:7" ht="30" x14ac:dyDescent="0.25">
      <c r="A7" s="6" t="s">
        <v>83</v>
      </c>
      <c r="B7" s="6" t="s">
        <v>84</v>
      </c>
      <c r="C7" s="7">
        <v>8261907.2000000002</v>
      </c>
      <c r="D7" s="7">
        <v>2174082.4</v>
      </c>
      <c r="F7" s="7">
        <f t="shared" si="0"/>
        <v>8261907.2000000002</v>
      </c>
      <c r="G7" s="7">
        <f t="shared" si="1"/>
        <v>2174082.4</v>
      </c>
    </row>
    <row r="8" spans="1:7" ht="75" x14ac:dyDescent="0.25">
      <c r="A8" s="6" t="s">
        <v>85</v>
      </c>
      <c r="B8" s="6" t="s">
        <v>86</v>
      </c>
      <c r="C8" s="7">
        <v>3488648.1</v>
      </c>
      <c r="D8" s="7">
        <v>708284.6</v>
      </c>
      <c r="F8" s="7">
        <f t="shared" si="0"/>
        <v>3488648.1</v>
      </c>
      <c r="G8" s="7">
        <f t="shared" si="1"/>
        <v>708284.6</v>
      </c>
    </row>
    <row r="9" spans="1:7" ht="30" x14ac:dyDescent="0.25">
      <c r="A9" s="6" t="s">
        <v>87</v>
      </c>
      <c r="B9" s="6" t="s">
        <v>88</v>
      </c>
      <c r="C9" s="7">
        <v>1773408.2</v>
      </c>
      <c r="D9" s="7">
        <v>368506.3</v>
      </c>
      <c r="F9" s="7">
        <f t="shared" si="0"/>
        <v>1773408.2</v>
      </c>
      <c r="G9" s="7">
        <f t="shared" si="1"/>
        <v>368506.3</v>
      </c>
    </row>
    <row r="10" spans="1:7" x14ac:dyDescent="0.25">
      <c r="A10" s="6" t="s">
        <v>89</v>
      </c>
      <c r="B10" s="6" t="s">
        <v>90</v>
      </c>
      <c r="C10" s="7">
        <v>3307611.5</v>
      </c>
      <c r="D10" s="7">
        <v>537790.5</v>
      </c>
      <c r="F10" s="7">
        <f t="shared" si="0"/>
        <v>3307611.5</v>
      </c>
      <c r="G10" s="7">
        <f t="shared" si="1"/>
        <v>537790.5</v>
      </c>
    </row>
    <row r="11" spans="1:7" ht="30" x14ac:dyDescent="0.25">
      <c r="A11" s="6" t="s">
        <v>91</v>
      </c>
      <c r="B11" s="6" t="s">
        <v>92</v>
      </c>
      <c r="C11" s="7">
        <v>116374</v>
      </c>
      <c r="D11" s="7">
        <v>23931.9</v>
      </c>
      <c r="F11" s="7">
        <f t="shared" si="0"/>
        <v>116374</v>
      </c>
      <c r="G11" s="7">
        <f t="shared" si="1"/>
        <v>23931.9</v>
      </c>
    </row>
    <row r="12" spans="1:7" ht="90" x14ac:dyDescent="0.25">
      <c r="A12" s="6" t="s">
        <v>93</v>
      </c>
      <c r="B12" s="6" t="s">
        <v>94</v>
      </c>
      <c r="C12" s="7">
        <v>0</v>
      </c>
      <c r="D12" s="7">
        <v>55.4</v>
      </c>
      <c r="F12" s="7">
        <f t="shared" si="0"/>
        <v>0</v>
      </c>
      <c r="G12" s="7">
        <f t="shared" si="1"/>
        <v>55.4</v>
      </c>
    </row>
    <row r="13" spans="1:7" ht="105" x14ac:dyDescent="0.25">
      <c r="A13" s="6" t="s">
        <v>95</v>
      </c>
      <c r="B13" s="6" t="s">
        <v>96</v>
      </c>
      <c r="C13" s="7">
        <v>207246.2</v>
      </c>
      <c r="D13" s="7">
        <v>47248.800000000003</v>
      </c>
      <c r="F13" s="7">
        <f t="shared" si="0"/>
        <v>207246.2</v>
      </c>
      <c r="G13" s="7">
        <f t="shared" si="1"/>
        <v>47248.800000000003</v>
      </c>
    </row>
    <row r="14" spans="1:7" ht="60" x14ac:dyDescent="0.25">
      <c r="A14" s="6" t="s">
        <v>97</v>
      </c>
      <c r="B14" s="6" t="s">
        <v>98</v>
      </c>
      <c r="C14" s="7">
        <v>41415.699999999997</v>
      </c>
      <c r="D14" s="7">
        <v>17700.8</v>
      </c>
      <c r="F14" s="7">
        <f t="shared" si="0"/>
        <v>41415.699999999997</v>
      </c>
      <c r="G14" s="7">
        <f t="shared" si="1"/>
        <v>17700.8</v>
      </c>
    </row>
    <row r="15" spans="1:7" ht="60" x14ac:dyDescent="0.25">
      <c r="A15" s="6" t="s">
        <v>99</v>
      </c>
      <c r="B15" s="6" t="s">
        <v>100</v>
      </c>
      <c r="C15" s="7">
        <v>22869.7</v>
      </c>
      <c r="D15" s="7">
        <v>9787.4</v>
      </c>
      <c r="F15" s="7">
        <f t="shared" si="0"/>
        <v>22869.7</v>
      </c>
      <c r="G15" s="7">
        <f t="shared" si="1"/>
        <v>9787.4</v>
      </c>
    </row>
    <row r="16" spans="1:7" ht="60" x14ac:dyDescent="0.25">
      <c r="A16" s="6" t="s">
        <v>101</v>
      </c>
      <c r="B16" s="6" t="s">
        <v>102</v>
      </c>
      <c r="C16" s="7">
        <v>86520</v>
      </c>
      <c r="D16" s="7">
        <v>22535.7</v>
      </c>
      <c r="F16" s="7">
        <f t="shared" si="0"/>
        <v>86520</v>
      </c>
      <c r="G16" s="7">
        <f t="shared" si="1"/>
        <v>22535.7</v>
      </c>
    </row>
    <row r="17" spans="1:7" ht="30" x14ac:dyDescent="0.25">
      <c r="A17" s="6" t="s">
        <v>103</v>
      </c>
      <c r="B17" s="6" t="s">
        <v>104</v>
      </c>
      <c r="C17" s="7">
        <v>700</v>
      </c>
      <c r="D17" s="7">
        <v>114.5</v>
      </c>
      <c r="F17" s="7">
        <f t="shared" si="0"/>
        <v>700</v>
      </c>
      <c r="G17" s="7">
        <f t="shared" si="1"/>
        <v>114.5</v>
      </c>
    </row>
    <row r="18" spans="1:7" ht="30" x14ac:dyDescent="0.25">
      <c r="A18" s="6" t="s">
        <v>105</v>
      </c>
      <c r="B18" s="6" t="s">
        <v>106</v>
      </c>
      <c r="C18" s="7">
        <v>503156.7</v>
      </c>
      <c r="D18" s="7">
        <v>87356.4</v>
      </c>
      <c r="F18" s="7">
        <f t="shared" si="0"/>
        <v>503156.7</v>
      </c>
      <c r="G18" s="7">
        <f t="shared" si="1"/>
        <v>87356.4</v>
      </c>
    </row>
    <row r="19" spans="1:7" ht="30" x14ac:dyDescent="0.25">
      <c r="A19" s="6" t="s">
        <v>107</v>
      </c>
      <c r="B19" s="6" t="s">
        <v>108</v>
      </c>
      <c r="C19" s="7">
        <v>0</v>
      </c>
      <c r="D19" s="7">
        <v>1660.6</v>
      </c>
      <c r="F19" s="7">
        <f t="shared" si="0"/>
        <v>0</v>
      </c>
      <c r="G19" s="7">
        <f t="shared" si="1"/>
        <v>1660.6</v>
      </c>
    </row>
    <row r="20" spans="1:7" ht="30" x14ac:dyDescent="0.25">
      <c r="A20" s="6" t="s">
        <v>109</v>
      </c>
      <c r="B20" s="6" t="s">
        <v>110</v>
      </c>
      <c r="C20" s="7">
        <v>16969168.100000001</v>
      </c>
      <c r="D20" s="7">
        <f>3414711.7429+0.01</f>
        <v>3414711.7528999997</v>
      </c>
      <c r="F20" s="7">
        <f t="shared" si="0"/>
        <v>16969168.100000001</v>
      </c>
      <c r="G20" s="7">
        <f t="shared" si="1"/>
        <v>3414711.8</v>
      </c>
    </row>
    <row r="21" spans="1:7" ht="45" x14ac:dyDescent="0.25">
      <c r="A21" s="6" t="s">
        <v>111</v>
      </c>
      <c r="B21" s="6" t="s">
        <v>112</v>
      </c>
      <c r="C21" s="7">
        <v>8816291.6999999993</v>
      </c>
      <c r="D21" s="7">
        <v>2204073</v>
      </c>
      <c r="F21" s="7">
        <f t="shared" si="0"/>
        <v>8816291.6999999993</v>
      </c>
      <c r="G21" s="7">
        <f t="shared" si="1"/>
        <v>2204073</v>
      </c>
    </row>
    <row r="22" spans="1:7" ht="75" x14ac:dyDescent="0.25">
      <c r="A22" s="6" t="s">
        <v>113</v>
      </c>
      <c r="B22" s="6" t="s">
        <v>114</v>
      </c>
      <c r="C22" s="7">
        <v>379592.6</v>
      </c>
      <c r="D22" s="7">
        <v>94899</v>
      </c>
      <c r="F22" s="7">
        <f t="shared" si="0"/>
        <v>379592.6</v>
      </c>
      <c r="G22" s="7">
        <f t="shared" si="1"/>
        <v>94899</v>
      </c>
    </row>
    <row r="23" spans="1:7" x14ac:dyDescent="0.25">
      <c r="A23" s="6" t="s">
        <v>115</v>
      </c>
      <c r="B23" s="6" t="s">
        <v>116</v>
      </c>
      <c r="C23" s="7">
        <v>33713135.571999997</v>
      </c>
      <c r="D23" s="7">
        <v>7819904.8936999999</v>
      </c>
      <c r="F23" s="7">
        <f t="shared" si="0"/>
        <v>33713135.600000001</v>
      </c>
      <c r="G23" s="7">
        <f t="shared" si="1"/>
        <v>7819904.9000000004</v>
      </c>
    </row>
    <row r="24" spans="1:7" ht="30" x14ac:dyDescent="0.25">
      <c r="A24" s="6" t="s">
        <v>117</v>
      </c>
      <c r="B24" s="6" t="s">
        <v>118</v>
      </c>
      <c r="C24" s="7">
        <v>1475555.8</v>
      </c>
      <c r="D24" s="7">
        <v>154013.3352</v>
      </c>
      <c r="F24" s="7">
        <f t="shared" si="0"/>
        <v>1475555.8</v>
      </c>
      <c r="G24" s="7">
        <f t="shared" si="1"/>
        <v>154013.29999999999</v>
      </c>
    </row>
    <row r="25" spans="1:7" ht="30" x14ac:dyDescent="0.25">
      <c r="A25" s="6" t="s">
        <v>119</v>
      </c>
      <c r="B25" s="6" t="s">
        <v>120</v>
      </c>
      <c r="C25" s="7">
        <v>27462</v>
      </c>
      <c r="D25" s="7">
        <v>5769.1</v>
      </c>
      <c r="F25" s="7">
        <f t="shared" si="0"/>
        <v>27462</v>
      </c>
      <c r="G25" s="7">
        <f t="shared" si="1"/>
        <v>5769.1</v>
      </c>
    </row>
    <row r="26" spans="1:7" ht="60" x14ac:dyDescent="0.25">
      <c r="A26" s="6" t="s">
        <v>121</v>
      </c>
      <c r="B26" s="6" t="s">
        <v>122</v>
      </c>
      <c r="C26" s="7">
        <v>217403.9</v>
      </c>
      <c r="D26" s="7">
        <v>41172.030700000003</v>
      </c>
      <c r="F26" s="7">
        <f t="shared" si="0"/>
        <v>217403.9</v>
      </c>
      <c r="G26" s="7">
        <f t="shared" si="1"/>
        <v>41172</v>
      </c>
    </row>
    <row r="27" spans="1:7" ht="30" x14ac:dyDescent="0.25">
      <c r="A27" s="6" t="s">
        <v>123</v>
      </c>
      <c r="B27" s="6" t="s">
        <v>124</v>
      </c>
      <c r="C27" s="7">
        <v>5833363.7000000002</v>
      </c>
      <c r="D27" s="7">
        <v>661539.88320000004</v>
      </c>
      <c r="F27" s="7">
        <f t="shared" si="0"/>
        <v>5833363.7000000002</v>
      </c>
      <c r="G27" s="7">
        <f t="shared" si="1"/>
        <v>661539.9</v>
      </c>
    </row>
    <row r="28" spans="1:7" ht="30" x14ac:dyDescent="0.25">
      <c r="A28" s="6" t="s">
        <v>125</v>
      </c>
      <c r="B28" s="6" t="s">
        <v>126</v>
      </c>
      <c r="C28" s="7">
        <v>2329241.4</v>
      </c>
      <c r="D28" s="7">
        <v>427878.8</v>
      </c>
      <c r="F28" s="7">
        <f t="shared" si="0"/>
        <v>2329241.4</v>
      </c>
      <c r="G28" s="7">
        <f t="shared" si="1"/>
        <v>427878.8</v>
      </c>
    </row>
    <row r="29" spans="1:7" x14ac:dyDescent="0.25">
      <c r="A29" s="6" t="s">
        <v>127</v>
      </c>
      <c r="B29" s="6" t="s">
        <v>128</v>
      </c>
      <c r="C29" s="7">
        <v>149825.5</v>
      </c>
      <c r="D29" s="7">
        <v>25950.922900000001</v>
      </c>
      <c r="F29" s="7">
        <f t="shared" si="0"/>
        <v>149825.5</v>
      </c>
      <c r="G29" s="7">
        <f t="shared" si="1"/>
        <v>25950.9</v>
      </c>
    </row>
    <row r="30" spans="1:7" x14ac:dyDescent="0.25">
      <c r="A30" s="6" t="s">
        <v>129</v>
      </c>
      <c r="B30" s="6" t="s">
        <v>130</v>
      </c>
      <c r="C30" s="7">
        <v>180895.3</v>
      </c>
      <c r="D30" s="7">
        <v>23203</v>
      </c>
      <c r="F30" s="7">
        <f t="shared" si="0"/>
        <v>180895.3</v>
      </c>
      <c r="G30" s="7">
        <f t="shared" si="1"/>
        <v>23203</v>
      </c>
    </row>
    <row r="31" spans="1:7" ht="30" x14ac:dyDescent="0.25">
      <c r="A31" s="6" t="s">
        <v>131</v>
      </c>
      <c r="B31" s="6" t="s">
        <v>132</v>
      </c>
      <c r="C31" s="7">
        <v>5102987.5</v>
      </c>
      <c r="D31" s="7">
        <v>160900.1</v>
      </c>
      <c r="F31" s="7">
        <f t="shared" si="0"/>
        <v>5102987.5</v>
      </c>
      <c r="G31" s="7">
        <f t="shared" si="1"/>
        <v>160900.1</v>
      </c>
    </row>
    <row r="32" spans="1:7" ht="45" x14ac:dyDescent="0.25">
      <c r="A32" s="6" t="s">
        <v>133</v>
      </c>
      <c r="B32" s="6" t="s">
        <v>134</v>
      </c>
      <c r="C32" s="7">
        <v>1372809.7</v>
      </c>
      <c r="D32" s="7">
        <f>22538.8+0.1</f>
        <v>22538.899999999998</v>
      </c>
      <c r="F32" s="7">
        <f t="shared" si="0"/>
        <v>1372809.7</v>
      </c>
      <c r="G32" s="7">
        <f t="shared" si="1"/>
        <v>22538.9</v>
      </c>
    </row>
    <row r="33" spans="1:7" ht="30" x14ac:dyDescent="0.25">
      <c r="A33" s="6" t="s">
        <v>135</v>
      </c>
      <c r="B33" s="6" t="s">
        <v>136</v>
      </c>
      <c r="C33" s="7">
        <v>144437.20000000001</v>
      </c>
      <c r="D33" s="7">
        <v>4702.1000000000004</v>
      </c>
      <c r="F33" s="7">
        <f t="shared" si="0"/>
        <v>144437.20000000001</v>
      </c>
      <c r="G33" s="7">
        <f t="shared" si="1"/>
        <v>4702.1000000000004</v>
      </c>
    </row>
    <row r="34" spans="1:7" x14ac:dyDescent="0.25">
      <c r="A34" s="6" t="s">
        <v>137</v>
      </c>
      <c r="B34" s="6" t="s">
        <v>138</v>
      </c>
      <c r="C34" s="7">
        <v>11669905.6</v>
      </c>
      <c r="D34" s="7">
        <v>2505808.5</v>
      </c>
      <c r="F34" s="7">
        <f t="shared" si="0"/>
        <v>11669905.6</v>
      </c>
      <c r="G34" s="7">
        <f t="shared" si="1"/>
        <v>2505808.5</v>
      </c>
    </row>
    <row r="35" spans="1:7" ht="30" x14ac:dyDescent="0.25">
      <c r="A35" s="6" t="s">
        <v>139</v>
      </c>
      <c r="B35" s="6" t="s">
        <v>140</v>
      </c>
      <c r="C35" s="7">
        <v>993953.1</v>
      </c>
      <c r="D35" s="7">
        <v>96550</v>
      </c>
      <c r="F35" s="7">
        <f t="shared" si="0"/>
        <v>993953.1</v>
      </c>
      <c r="G35" s="7">
        <f t="shared" si="1"/>
        <v>96550</v>
      </c>
    </row>
    <row r="36" spans="1:7" x14ac:dyDescent="0.25">
      <c r="A36" s="6" t="s">
        <v>141</v>
      </c>
      <c r="B36" s="6" t="s">
        <v>142</v>
      </c>
      <c r="C36" s="7">
        <v>2095801.9</v>
      </c>
      <c r="D36" s="7">
        <v>420123.7</v>
      </c>
      <c r="F36" s="7">
        <f t="shared" si="0"/>
        <v>2095801.9</v>
      </c>
      <c r="G36" s="7">
        <f t="shared" si="1"/>
        <v>420123.7</v>
      </c>
    </row>
    <row r="37" spans="1:7" x14ac:dyDescent="0.25">
      <c r="A37" s="6" t="s">
        <v>143</v>
      </c>
      <c r="B37" s="6" t="s">
        <v>144</v>
      </c>
      <c r="C37" s="7">
        <v>12175396.699999999</v>
      </c>
      <c r="D37" s="7">
        <v>3174930.9</v>
      </c>
      <c r="F37" s="7">
        <f t="shared" si="0"/>
        <v>12175396.699999999</v>
      </c>
      <c r="G37" s="7">
        <f t="shared" si="1"/>
        <v>3174930.9</v>
      </c>
    </row>
    <row r="38" spans="1:7" ht="30" x14ac:dyDescent="0.25">
      <c r="A38" s="6" t="s">
        <v>145</v>
      </c>
      <c r="B38" s="6" t="s">
        <v>146</v>
      </c>
      <c r="C38" s="7">
        <v>1003926.8</v>
      </c>
      <c r="D38" s="7">
        <v>71388.800000000003</v>
      </c>
      <c r="F38" s="7">
        <f t="shared" si="0"/>
        <v>1003926.8</v>
      </c>
      <c r="G38" s="7">
        <f t="shared" si="1"/>
        <v>71388.800000000003</v>
      </c>
    </row>
    <row r="39" spans="1:7" ht="30" x14ac:dyDescent="0.25">
      <c r="A39" s="6" t="s">
        <v>147</v>
      </c>
      <c r="B39" s="6" t="s">
        <v>148</v>
      </c>
      <c r="C39" s="7">
        <v>104132.9</v>
      </c>
      <c r="D39" s="7">
        <v>19629.2</v>
      </c>
      <c r="F39" s="7">
        <f t="shared" si="0"/>
        <v>104132.9</v>
      </c>
      <c r="G39" s="7">
        <f t="shared" si="1"/>
        <v>19629.2</v>
      </c>
    </row>
    <row r="40" spans="1:7" ht="60" x14ac:dyDescent="0.25">
      <c r="A40" s="6" t="s">
        <v>149</v>
      </c>
      <c r="B40" s="6" t="s">
        <v>150</v>
      </c>
      <c r="C40" s="7">
        <v>464000</v>
      </c>
      <c r="D40" s="7">
        <v>41564.699999999997</v>
      </c>
      <c r="F40" s="7">
        <f t="shared" si="0"/>
        <v>464000</v>
      </c>
      <c r="G40" s="7">
        <f t="shared" si="1"/>
        <v>41564.699999999997</v>
      </c>
    </row>
    <row r="41" spans="1:7" ht="105" x14ac:dyDescent="0.25">
      <c r="A41" s="6" t="s">
        <v>151</v>
      </c>
      <c r="B41" s="6" t="s">
        <v>152</v>
      </c>
      <c r="C41" s="7">
        <v>1122451.5</v>
      </c>
      <c r="D41" s="7">
        <v>250612.8</v>
      </c>
      <c r="F41" s="7">
        <f t="shared" si="0"/>
        <v>1122451.5</v>
      </c>
      <c r="G41" s="7">
        <f t="shared" si="1"/>
        <v>250612.8</v>
      </c>
    </row>
    <row r="42" spans="1:7" ht="90" x14ac:dyDescent="0.25">
      <c r="A42" s="6" t="s">
        <v>153</v>
      </c>
      <c r="B42" s="6" t="s">
        <v>154</v>
      </c>
      <c r="C42" s="7">
        <v>159129.4</v>
      </c>
      <c r="D42" s="7">
        <v>39782.400000000001</v>
      </c>
      <c r="F42" s="7">
        <f t="shared" si="0"/>
        <v>159129.4</v>
      </c>
      <c r="G42" s="7">
        <f t="shared" si="1"/>
        <v>39782.400000000001</v>
      </c>
    </row>
    <row r="43" spans="1:7" x14ac:dyDescent="0.25">
      <c r="A43" s="6" t="s">
        <v>155</v>
      </c>
      <c r="B43" s="6" t="s">
        <v>156</v>
      </c>
      <c r="C43" s="7">
        <v>441634</v>
      </c>
      <c r="D43" s="7">
        <v>110408.7</v>
      </c>
      <c r="F43" s="7">
        <f t="shared" si="0"/>
        <v>441634</v>
      </c>
      <c r="G43" s="7">
        <f t="shared" si="1"/>
        <v>110408.7</v>
      </c>
    </row>
    <row r="44" spans="1:7" ht="45" x14ac:dyDescent="0.25">
      <c r="A44" s="6" t="s">
        <v>157</v>
      </c>
      <c r="B44" s="6" t="s">
        <v>158</v>
      </c>
      <c r="C44" s="7">
        <v>521688.1</v>
      </c>
      <c r="D44" s="7">
        <v>100421.7</v>
      </c>
      <c r="F44" s="7">
        <f t="shared" si="0"/>
        <v>521688.1</v>
      </c>
      <c r="G44" s="7">
        <f t="shared" si="1"/>
        <v>100421.7</v>
      </c>
    </row>
    <row r="45" spans="1:7" x14ac:dyDescent="0.25">
      <c r="A45" s="6" t="s">
        <v>159</v>
      </c>
      <c r="B45" s="6" t="s">
        <v>160</v>
      </c>
      <c r="C45" s="7">
        <v>35988948.211599998</v>
      </c>
      <c r="D45" s="7">
        <v>7043072.6733999997</v>
      </c>
      <c r="F45" s="7">
        <f t="shared" si="0"/>
        <v>35988948.200000003</v>
      </c>
      <c r="G45" s="7">
        <f t="shared" si="1"/>
        <v>7043072.7000000002</v>
      </c>
    </row>
    <row r="46" spans="1:7" ht="90" x14ac:dyDescent="0.25">
      <c r="A46" s="6" t="s">
        <v>161</v>
      </c>
      <c r="B46" s="6" t="s">
        <v>162</v>
      </c>
      <c r="C46" s="7">
        <v>60000</v>
      </c>
      <c r="D46" s="7">
        <v>22600</v>
      </c>
      <c r="F46" s="7">
        <f t="shared" si="0"/>
        <v>60000</v>
      </c>
      <c r="G46" s="7">
        <f t="shared" si="1"/>
        <v>22600</v>
      </c>
    </row>
    <row r="47" spans="1:7" ht="90" x14ac:dyDescent="0.25">
      <c r="A47" s="6" t="s">
        <v>161</v>
      </c>
      <c r="B47" s="6" t="s">
        <v>163</v>
      </c>
      <c r="C47" s="7">
        <v>-450000</v>
      </c>
      <c r="D47" s="7">
        <v>-225000</v>
      </c>
      <c r="F47" s="7">
        <f t="shared" si="0"/>
        <v>-450000</v>
      </c>
      <c r="G47" s="7">
        <f t="shared" si="1"/>
        <v>-225000</v>
      </c>
    </row>
    <row r="48" spans="1:7" ht="30" x14ac:dyDescent="0.25">
      <c r="A48" s="6" t="s">
        <v>161</v>
      </c>
      <c r="B48" s="6" t="s">
        <v>164</v>
      </c>
      <c r="C48" s="7">
        <v>13613.6396</v>
      </c>
      <c r="D48" s="7">
        <v>505702.58399999997</v>
      </c>
      <c r="F48" s="7">
        <f t="shared" si="0"/>
        <v>13613.6</v>
      </c>
      <c r="G48" s="7">
        <f t="shared" si="1"/>
        <v>505702.6</v>
      </c>
    </row>
    <row r="49" spans="1:7" x14ac:dyDescent="0.25">
      <c r="A49" s="6" t="s">
        <v>161</v>
      </c>
      <c r="B49" s="6" t="s">
        <v>165</v>
      </c>
      <c r="C49" s="7">
        <v>2275812.6395999999</v>
      </c>
      <c r="D49" s="7">
        <v>-776832.22019999998</v>
      </c>
      <c r="F49" s="7">
        <f t="shared" si="0"/>
        <v>2275812.6</v>
      </c>
      <c r="G49" s="7">
        <f t="shared" si="1"/>
        <v>-776832.2</v>
      </c>
    </row>
  </sheetData>
  <mergeCells count="2">
    <mergeCell ref="A2:A4"/>
    <mergeCell ref="B2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2017-10-19T13:24:15Z</dcterms:modified>
</cp:coreProperties>
</file>