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9440" windowHeight="10995" activeTab="1"/>
  </bookViews>
  <sheets>
    <sheet name="Лист1" sheetId="1" r:id="rId1"/>
    <sheet name="Лист2" sheetId="2" r:id="rId2"/>
  </sheets>
  <definedNames>
    <definedName name="_xlnm.Print_Titles" localSheetId="1">Лист2!$3:$4</definedName>
  </definedNames>
  <calcPr calcId="145621"/>
</workbook>
</file>

<file path=xl/calcChain.xml><?xml version="1.0" encoding="utf-8"?>
<calcChain xmlns="http://schemas.openxmlformats.org/spreadsheetml/2006/main">
  <c r="E6" i="2" l="1"/>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8" i="2"/>
  <c r="E49" i="2"/>
  <c r="E50" i="2"/>
  <c r="E51" i="2"/>
  <c r="E52" i="2"/>
  <c r="E53" i="2"/>
  <c r="E54" i="2"/>
  <c r="E55" i="2"/>
  <c r="E56" i="2"/>
  <c r="E57" i="2"/>
  <c r="E58" i="2"/>
  <c r="E59" i="2"/>
  <c r="E60" i="2"/>
  <c r="E61" i="2"/>
  <c r="E62" i="2"/>
  <c r="E63" i="2"/>
  <c r="E64" i="2"/>
  <c r="E66" i="2"/>
  <c r="E67" i="2"/>
  <c r="E68" i="2"/>
  <c r="E69" i="2"/>
  <c r="E70" i="2"/>
  <c r="E71" i="2"/>
  <c r="E72" i="2"/>
  <c r="E73" i="2"/>
  <c r="E74" i="2"/>
  <c r="E75" i="2"/>
  <c r="E76" i="2"/>
  <c r="E77" i="2"/>
  <c r="E78" i="2"/>
  <c r="E79" i="2"/>
  <c r="E80" i="2"/>
  <c r="E81" i="2"/>
  <c r="E83" i="2"/>
  <c r="E84" i="2"/>
  <c r="E85" i="2"/>
  <c r="E86" i="2"/>
  <c r="E87" i="2"/>
  <c r="E88" i="2"/>
  <c r="E89" i="2"/>
  <c r="E90" i="2"/>
  <c r="E91" i="2"/>
  <c r="E92" i="2"/>
  <c r="E95" i="2"/>
  <c r="E96" i="2"/>
  <c r="E97" i="2"/>
  <c r="E98" i="2"/>
  <c r="C27" i="2"/>
  <c r="D27" i="2"/>
  <c r="B27" i="2"/>
  <c r="C33" i="2"/>
  <c r="D33" i="2"/>
  <c r="B33" i="2"/>
  <c r="C23" i="2"/>
  <c r="D23" i="2"/>
  <c r="B23" i="2"/>
  <c r="C41" i="2"/>
  <c r="D41" i="2"/>
  <c r="B41" i="2"/>
  <c r="C18" i="2"/>
  <c r="D18" i="2"/>
  <c r="B18" i="2"/>
  <c r="D14" i="2"/>
  <c r="C14" i="2"/>
  <c r="B14" i="2"/>
  <c r="C88" i="2"/>
  <c r="D88" i="2"/>
  <c r="B88" i="2"/>
  <c r="C82" i="2"/>
  <c r="D82" i="2"/>
  <c r="B82" i="2"/>
  <c r="C74" i="2"/>
  <c r="D74" i="2"/>
  <c r="B74" i="2"/>
  <c r="C70" i="2"/>
  <c r="D70" i="2"/>
  <c r="B70" i="2"/>
  <c r="C65" i="2"/>
  <c r="D65" i="2"/>
  <c r="B65" i="2"/>
  <c r="C61" i="2"/>
  <c r="D61" i="2"/>
  <c r="B61" i="2"/>
  <c r="C57" i="2"/>
  <c r="D57" i="2"/>
  <c r="B57" i="2"/>
  <c r="C53" i="2"/>
  <c r="D53" i="2"/>
  <c r="B53" i="2"/>
  <c r="C37" i="2" l="1"/>
  <c r="D37" i="2"/>
  <c r="B37" i="2"/>
  <c r="C9" i="2"/>
  <c r="D9" i="2"/>
  <c r="B9" i="2"/>
  <c r="C49" i="2"/>
  <c r="D49" i="2"/>
  <c r="B49" i="2"/>
  <c r="C5" i="2"/>
  <c r="C109" i="2" s="1"/>
  <c r="D5" i="2"/>
  <c r="B5" i="2"/>
  <c r="B109" i="2" s="1"/>
  <c r="D109" i="2" l="1"/>
  <c r="E109" i="2" s="1"/>
  <c r="E5" i="2"/>
</calcChain>
</file>

<file path=xl/sharedStrings.xml><?xml version="1.0" encoding="utf-8"?>
<sst xmlns="http://schemas.openxmlformats.org/spreadsheetml/2006/main" count="183" uniqueCount="107">
  <si>
    <t>№ п/п</t>
  </si>
  <si>
    <t>Вопросы и варианты ответов</t>
  </si>
  <si>
    <t>Ответственное структурное подразделение</t>
  </si>
  <si>
    <t>Годовой отчет об исполнении бюджета</t>
  </si>
  <si>
    <t>Годовой отчет об исполнении бюджета является основным отчетным документом, характеризующим деятельность органов государственной власти. В соответствии с Бюджетным кодексом РФ годовой отчет об исполнении бюджета субъекта РФ подлежит утверждению законом субъекта РФ. С точки зрения открытости бюджетных данных годовой отчет об исполнении бюджета должен содержать сведения и объяснять различия между планами и фактическими результатами исполнения бюджета.                                                                                                                                                      Оценка показателей данного раздела производится в отношении годового отчета об исполнении бюджета за 2015 год.                   В целях оценки показателей раздела учитываются сведения, опубликованные в открытом доступе на портале (сайте) субъекта РФ, предназначенном для публикации информации о бюджетных данных, или на сайте законодательного органа субъекта РФ, пакетом документов. Под пакетом документов понимается публикация сведений комплексно, в одном разделе портала (сайта). Допускается обеспечение доступа  к взаимосвязанным документам по ссылке из раздела, где опубликован основной документ.                                                                                                                                                                                     Проект закона об исполнении бюджета и материалы к нему (за исключением итоговых документов (протоколов), принятых по результатам общественного обсуждения, в том числе публичных слушаний) должен быть опубликован в течение 10 рабочих дней после внесения проекта закона в законодательный  орган субъекта РФ, но не позднее 14 июня 2016 года. Итоговый документ (протокол), принятый по итогам публичных слушаний или общественного обсуждения должен быть опубликован не позднее 10 рабочих дней после проведения публичных слушаний или завершения общественного обсуждения. Сохраняться указанные документы должны, как минимум, до принятия закона о бюджете на очередной 2017 год. В случае установления факта нарушения указанных сроков для показателей раздела применяется понижающий коэффициент за несоблюдение сроков обеспечения доступа к бюджетным данным. В случае, если после 14 июня 2016 года сведения не обнаружены, оценка показателя принимает значение 0 баллов.</t>
  </si>
  <si>
    <r>
      <t xml:space="preserve">Опубликованы ли в составе </t>
    </r>
    <r>
      <rPr>
        <sz val="9"/>
        <color theme="1"/>
        <rFont val="Times New Roman"/>
        <family val="1"/>
        <charset val="204"/>
      </rPr>
      <t>материалов к проекту закона об исполнении бюджета за 2015 год сведения о фактически произведенных расходах на предоставление субсидий местным бюджетам в целом и в разрезе субсидий в сравнении с первоначально утвержденными законом о бюджете значениями и с уточненными значениями с учетом внесенных изменений?</t>
    </r>
  </si>
  <si>
    <t>В целях оценки показателя учитываются сведения, соответствующие следующим требованиям:</t>
  </si>
  <si>
    <r>
      <t>1)</t>
    </r>
    <r>
      <rPr>
        <i/>
        <sz val="7"/>
        <color rgb="FF000000"/>
        <rFont val="Times New Roman"/>
        <family val="1"/>
        <charset val="204"/>
      </rPr>
      <t xml:space="preserve">      </t>
    </r>
    <r>
      <rPr>
        <i/>
        <sz val="9"/>
        <color theme="1"/>
        <rFont val="Times New Roman"/>
        <family val="1"/>
        <charset val="204"/>
      </rPr>
      <t>сведения представлены по всем субсидиям местным бюджетам, предусмотренным законом о бюджете;</t>
    </r>
  </si>
  <si>
    <r>
      <t>2)</t>
    </r>
    <r>
      <rPr>
        <i/>
        <sz val="7"/>
        <color rgb="FF000000"/>
        <rFont val="Times New Roman"/>
        <family val="1"/>
        <charset val="204"/>
      </rPr>
      <t xml:space="preserve">      </t>
    </r>
    <r>
      <rPr>
        <i/>
        <sz val="9"/>
        <color theme="1"/>
        <rFont val="Times New Roman"/>
        <family val="1"/>
        <charset val="204"/>
      </rPr>
      <t>сведения представлены в целом и в разрезе субсидий;</t>
    </r>
  </si>
  <si>
    <r>
      <t>3)</t>
    </r>
    <r>
      <rPr>
        <i/>
        <sz val="7"/>
        <color rgb="FF000000"/>
        <rFont val="Times New Roman"/>
        <family val="1"/>
        <charset val="204"/>
      </rPr>
      <t xml:space="preserve">      </t>
    </r>
    <r>
      <rPr>
        <i/>
        <sz val="9"/>
        <color theme="1"/>
        <rFont val="Times New Roman"/>
        <family val="1"/>
        <charset val="204"/>
      </rPr>
      <t>в составе сведений содержатся: а) значения, первоначально утвержденные законом о бюджете; б) уточненные значения с учетом внесенных изменений в бюджет (в случае внесения изменений); в) фактические значения предоставленных субсидий местным бюджетам..</t>
    </r>
  </si>
  <si>
    <t xml:space="preserve">Если указанные требования не выполняются, оценка показателя принимает значение 0 баллов.  </t>
  </si>
  <si>
    <t>Для максимальной оценки показателя должны быть представлены пояснения различий между первоначально утвержденными объемами субсидий и их фактическими значениями в случаях, если такие отклонения составили 5% и более, как в большую, так и в меньшую сторону, от первоначально утвержденного значения. В случае, если субсидия не была предусмотрена первоначально утвержденным законом о бюджете, требуется пояснение.</t>
  </si>
  <si>
    <t>В целях оценки показателя учитываются сведения, опубликованные в составе материалов к проекту закона об исполнении бюджета. Если указанное требование не выполняется, оценка показателя принимает значение 0 баллов.</t>
  </si>
  <si>
    <t>5.8</t>
  </si>
  <si>
    <t>Уточненнный бюджет (с учетом всех изменений)</t>
  </si>
  <si>
    <t xml:space="preserve">Первоначальный бюджет </t>
  </si>
  <si>
    <t>Субсидии</t>
  </si>
  <si>
    <t>Плановые назначения на 2015 год</t>
  </si>
  <si>
    <t>Фактическое перечисление за 2015 год</t>
  </si>
  <si>
    <t>в том числе:</t>
  </si>
  <si>
    <t>за счет средств республианского бюджета</t>
  </si>
  <si>
    <t>за счет средств федерального бюджета</t>
  </si>
  <si>
    <t>Субсидии на капитальный ремонт гидротехнических сооружений, находящихся в муниципальной собственности</t>
  </si>
  <si>
    <t>Cтроительство здания средней общеобразовательной школы с пристроем помещений для дошкольных групп в д. Яныши Чебоксарского района</t>
  </si>
  <si>
    <t>Реконструкция здания детского сада МБОУ "Раскильдинская средняя общеобразовтельная школа"  в с.Раскильдино Аликовского района</t>
  </si>
  <si>
    <t>Строительство здания дошкольного образовательного учреждения по ул.Глеба Ильенко в микрорайоне "Волжский-3" г.Чебоксары</t>
  </si>
  <si>
    <t>Реконструкция здания по адресу: г. Чебоксары, улица Эльгера, д.10 "а" под дошкольное образовательное учреждение</t>
  </si>
  <si>
    <t>Реконструкция здания по адресу: г. Чебоксары, ул. 50 лет Октября, д.24 "а" под дошкольное образовательное учреждение</t>
  </si>
  <si>
    <t>Строительство здания  детского сада-яслей в пгт Вурнары Вурнарского района, пер. Северный, д. 4б</t>
  </si>
  <si>
    <t>Строительство здания детского сада в г.Канаше, мкр.Восточный</t>
  </si>
  <si>
    <t>Строительство здания дошкольного образовательного учреждения поз.5 в микрорайоне №1 жилого района "Новый город" г.Чебоксары</t>
  </si>
  <si>
    <t>Строительство здания средней общеобразовательной школы с пристроем помещений для дошкольных групп в д.Альбусь-Сюрбеево Комсомольского района</t>
  </si>
  <si>
    <t>Субсидии на вовлечение в оборот необрабатываемых сельскохозяйственных земель</t>
  </si>
  <si>
    <t>Строительство здания детского сада в мкр. VI "А" по ул. Чернышевского в г. Чебоксары</t>
  </si>
  <si>
    <t>Строительство межпоселенческого центра единоборств в д. Караклы Канашского района</t>
  </si>
  <si>
    <t>Приобретение здания (помещения) под размещение дошкольного образовательного учреждения г.Чебоксары</t>
  </si>
  <si>
    <t>Строительство стадиона БОУ ДОД "ДЮСШ     № 1" в г. Новочебоксарске</t>
  </si>
  <si>
    <t>Субсидии на реализацию проектов комплексного обустройства площадок под компактную жилищную застройку в сельской местности</t>
  </si>
  <si>
    <t>Субсидии на грантовую поддержку местных инициатив граждан, проживающих в сельской местности</t>
  </si>
  <si>
    <t>Субсидии на обеспечение мероприятий по переселению граждан из аварийного жилищного фонда</t>
  </si>
  <si>
    <t>за счет средств ФСР ЖКХ</t>
  </si>
  <si>
    <t>Строительство и реконструкция автомобильных дорог в городских окургах в соответствии с Указом Президента Чувашской Республики от 10 октября 2007 г. № 87 "Об ускоренном развитии улично-дорожной сети городских округов Чувашской Республики"</t>
  </si>
  <si>
    <t xml:space="preserve">Обеспечение мероприятий по капитальному ремонту многоквартирных домов </t>
  </si>
  <si>
    <t>Проектирование и строительство (реконструкция)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в том числе строительство (реконструкция) автомобильных дорог общего пользования, ведущих к общественно значимым объектам сельских населенных пунктов, а также к объектам производства и переработки сельскохозяйственной продукции</t>
  </si>
  <si>
    <t>Субсидии на осуществление капитального ремонта объектов социально-культурной сферы муниципальных образований (культура)</t>
  </si>
  <si>
    <t>Субсидии на осуществление капитального ремонта объектов социально-культурной сферы муниципальных образований (образование)</t>
  </si>
  <si>
    <t>Субсидии на осуществление отдельных мероприятий по развитию сельских территорий</t>
  </si>
  <si>
    <t xml:space="preserve"> Мероприятия государственной программы Российской Федерации "Доступная среда" на 2011-2015 годы за счет субсидии, предоставляемой из федерального бюджета</t>
  </si>
  <si>
    <t xml:space="preserve"> Модернизация региональных систем дошкольного образования в рамках подпрограммы "Развитие дошкольного, общего и дополнительного образования детей" государственной программы Российской Федерации "Развитие образования" на 2013-2020 годы за счет субсидии, предоставляемой из федерального бюджета (капитальный ремонт  зданий мдоу)</t>
  </si>
  <si>
    <t>Субсидии на реализацию мероприятий, направленных на улучшение условий и охрану труда</t>
  </si>
  <si>
    <t>Субсидии на поощрение победителей по рейтингу инвестиционной активности муниципальных районов, городских округов Чувашской Республики</t>
  </si>
  <si>
    <t xml:space="preserve"> Субсидии на поощрение победителей экономического соревнования между сельскими, городскими поселениями Чувашской Республики</t>
  </si>
  <si>
    <t>Субсидии на поощрение победителей республиканского конкурса на звание "Самое благоустроенное городское (сельское) поселение Чувашии"</t>
  </si>
  <si>
    <t>Субсидии на поощрение победителей эконо-мического соревнования в сельском хозяйстве между муниципальными районами Чувашской Республики</t>
  </si>
  <si>
    <t>Строительство инженерной инфраструктуры индустриального парка в г. Чебоксары Чувашской Республики (II очередь)</t>
  </si>
  <si>
    <t xml:space="preserve">Закупка автобусов и техники для жилищно-коммунального хозяйства, работающих на газомоторном топливе </t>
  </si>
  <si>
    <t>Приобретение оборудования для быстровозводимых физкультурно-оздоровительных комплексов, включая металлоконструкции и металлоизделия</t>
  </si>
  <si>
    <t xml:space="preserve">Поддержка учреждений спортивной направленности по адаптивной физической культуре и спорту в Чувашской Республике
</t>
  </si>
  <si>
    <t>Субсидии, всего</t>
  </si>
  <si>
    <t>Субсидии местным бюджетам в 2015 году</t>
  </si>
  <si>
    <t xml:space="preserve">Обеспечение доступности приоритетных объектов и услуг в приоритетных сферах жизнедеятельности инвалидов и других маломобильных групп населения </t>
  </si>
  <si>
    <t>Субсидии на софинансирование расходов бюджетов муниципальных районов и бюджетов городских округов на предоставление социальных выплат на приобретение (строительство) жилья молодым семьям, являющимся участниками подпрограммы «Обеспечение жильем молодых семей» федеральной целевой программы «Жилище» на 2015-2020 годы</t>
  </si>
  <si>
    <t>Строительство здания детского сада в с. Красные Четаи Красночетайского района</t>
  </si>
  <si>
    <t>Субсидии на улучшение жилищных условий граждан, проживающих и работающих в сельской местности, в том числе молодых семей и молодых специалистов</t>
  </si>
  <si>
    <t>Строительство многофункционального центра предоставления государственных и муниципальных услуг в Калининском районе г. Чебоксары по Эгерскому бульвару</t>
  </si>
  <si>
    <t>Субсидии на по осуществление дорожной деятельности, кроме деятельности по строительству, в отношении автомобильных дорог местного значения вне границ населенных пунктов в границах муниципального района</t>
  </si>
  <si>
    <t xml:space="preserve">Субсидии на осуществление дорожной деятельности, кроме деятельности по 
строительству, в отношении автомобильных дорог местного значения в границах 
населенных пунктов поселения
</t>
  </si>
  <si>
    <t>Субсидии на капитальный ремонт и ремонт автомобильных дорог общего пользования местного значения в границах городского округа</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</si>
  <si>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</si>
  <si>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Строительство автомобильной дороги "Сура" - Верхние Мочары - Чиганары" - Чебаково в Ядринском районе</t>
  </si>
  <si>
    <t xml:space="preserve"> Субсидии на создание и развитие сети многофункциональных центров предоставления государственных и муниципальных услуг</t>
  </si>
  <si>
    <t>Строительство транспортной инфраструктуры этноэкологического комплекса "Амазония" г. Чебоксары</t>
  </si>
  <si>
    <t>Х</t>
  </si>
  <si>
    <t>-</t>
  </si>
  <si>
    <t>Причины отклонения в размере 5% и более от первоначально утвержденного значения</t>
  </si>
  <si>
    <t>% исполнения (фактическое перечисление к первоначальным назначениям)</t>
  </si>
  <si>
    <t>В связи с поступлением средств из федерального бюджета</t>
  </si>
  <si>
    <t xml:space="preserve">Для завершения строительства объекта </t>
  </si>
  <si>
    <t>Средства были перераспределены на завершение ранее начатых объектов</t>
  </si>
  <si>
    <t>Для завершения строительства объекта в 2016 году</t>
  </si>
  <si>
    <t>На покрытие кредиторской задолженности</t>
  </si>
  <si>
    <t>В связи с поступлением средств из ФБ</t>
  </si>
  <si>
    <t>В связи с сокращением средств федерального бюджета</t>
  </si>
  <si>
    <t>В связи с перераспределением средств Дорожного Фонда Чувашской Республики</t>
  </si>
  <si>
    <t xml:space="preserve">уменьшили в связи со сложной социально-экономической ситуацией </t>
  </si>
  <si>
    <t>Для выполнения условий софинансирования в связи с поступлением средств из федерального бюджета</t>
  </si>
  <si>
    <t>Изменение кода вида расходов, первоначально в бюджете было предусмотрено 582,6</t>
  </si>
  <si>
    <t>Отклонение связано с поступлением средств федерального бюджета  в соответствии с распоряжением Правительства РФ от 15.08.2015 г. № 1572-р и обеспечением необходимого уровня софинансирования расходного обязательства за счет средств республиканского бюджета Чувашской Республики</t>
  </si>
  <si>
    <t>Отклонение связано с дополнительным поступлением средств федерального бюджета на осуществление данных мероприятий  в соответствии с Распоряжением Правительства РФ от 18.08.2015 N 1584-р</t>
  </si>
  <si>
    <t>Отклонение связано с осуществлением мероприятий по  вовлечению в оборот необрабатываемых сельскохозяйственных земель за счет культуртехнических мероприятий, софинансируемых за счет средств федерального бюджета в рамках федеральной целевой программы "Развитие мелиорации земель сельскохозяйственного назначения России на 2014 - 2020 годы"</t>
  </si>
  <si>
    <t xml:space="preserve">отклонение связано с дополнительным поступлением средств федерального бюджета на осуществление  данных мероприятий в соответствии с Распоряжением Правительства РФ от 18.08.2015 N 1584-р и обеспечением необходимого уровня софинансирования расходного обязательства за счет средств республиканского бюджета Чувашской Республики
</t>
  </si>
  <si>
    <t>Отклонение связано с дополнительным поступлением средств федерального бюджета на осуществление  данных мероприятий в соответствии с Распоряжением Правительства РФ от 18.08.2015 N 1584-р и обеспечением необходимого уровня софинансирования расходного обязательства за счет средств республиканского бюджета Чувашской Республики</t>
  </si>
  <si>
    <t>Изменение формы предоставления средств</t>
  </si>
  <si>
    <t>Отклонение связано с дополнительным поступлением средств федерального бюджета на осуществление  данных мероприятий в соответствии с  распоряжением Правительства Российской Федерации от 16.06.2014 № 1058-р</t>
  </si>
  <si>
    <t>Отклонение связано с оптимизацией средств республиканского бюджета Чувашской Республики в условиях его дефицитности</t>
  </si>
  <si>
    <t>В целях стимулирования активной работы сельскохозяйственных товаропроизводителейза счет средств республиканского бюджета Чувашской Республики были предусмотрены дополнительные бюджетные ассигнования на  поощрение победителей экономического соревнования в сельском хозяйстве между муниципальными районами Чувашской Республики</t>
  </si>
  <si>
    <t>Отклонение связано с дополнительным поступлением средств федерального бюджета на осуществление  данных мероприятий в соответствии с  распоряжением Правительства Российской Федерации от 17 июля 2015 г. № 1393-р</t>
  </si>
  <si>
    <t>Первоначальный объем по бюджету уменьшен в связи с перераспределением бюджетных ассигнований на первоочередные расходы. Исполнение уточненного объема по бюджету - 99,97%. Остаток неосвоенных субсидий составил 2,8 тыс. рублей в связи с невыполнением администрациями Красноармейского и Моргаушского районово бязательств по софинансированию .</t>
  </si>
  <si>
    <t xml:space="preserve">Первоначальный объем по бюджету уменьшен в связи с перераспределением бюджетных ассигнований на первоочередные расходы. Исполнение уточненного объема по бюджету - 100%. </t>
  </si>
  <si>
    <t>Исполнение уточненного объема по бюджету - 100%. Распределение федеральных средств на указанные цели утверждено постановлением Правительства РФ от 29.01.2015 № 71 "О предоставлении и распределении в 2015 году субсидий из федерального бюджета бюджетам субъектов Российской Федерации на модернизацию региональных систем дошкольного образования в рамках подпрограммы "Развитие дошкольного, общего и дополнительного образования детей" государственной программы Российской Федерации "Развитие образования" на 2013 - 2020 годы".</t>
  </si>
  <si>
    <t xml:space="preserve">В связи с отсутствием заявок на выделение субсидии от муниципальных образований. Субсидии из республиканского бюджета Чувашской Республики предоставляются при наличии утвержденных муниципальных программ улучшения условий, охраны труда и здоровья работающих, а также  при наличии в решении о бюджете муниципального района, бюджете городского округа на текущий финансовый год бюджетных ассигнований на реализацию муниципальной программы.
 В  соответствии с постановлением Кабинета Министров Чувашской Республики от 08.07.2015 № 247 «О распределении субсидий из республиканского бюджета Чувашской Республики на реализацию мероприятий, направленных на улучшение условий и охраны труда, в 2015 году»  субсидии распределены бюджету Ядринского района Чувашской Республки в сумме 145,8 тыс. рублей. 
 </t>
  </si>
  <si>
    <t xml:space="preserve">Исполнение уточненного объема по бюджету - 100%. Распределение федеральных средств на указанные цели утверждено распоряжением Правительства РФ от 05.05.2015 N 797-р (ред. от 18.08.2015) "Об утверждении распределения субсидий, представляемых в 2015 году из федерального бюджета бюджетам субъектов Российской Федерации на софинансирование расходов на реализацию мероприятий, включенных в программы субъектов Российской Федерации, разработанные на основе примерной программы субъекта Российской Федерации по обеспечению доступности приоритетных объектов и услуг в приоритетных сферах жизнедеятельности инвалидов и других маломобильных групп населения".
</t>
  </si>
  <si>
    <t xml:space="preserve">Исполнение уточненного объема по бюджету - 100%. Распределение федеральных средств на указанные цели утверждено распоряжением Правительства РФ от 20.04.2015 № 699-р   "Об утверждении распределения субсидий, предоставляемых в 2015 году из федерального бюджета бюджетам субъектов Российской Федерации на поддержку учреждений спортивной направленности по адаптивной физической культуре и спорту в субъектах Российской Федерации".
</t>
  </si>
  <si>
    <t>Создание и эксплуатация прикладных информационных систем поддержки выполнения (оказания) органами исполнительной власти Чувашской Республики основных функций (услуг)</t>
  </si>
  <si>
    <t>Субсидии на поощрение победителей ежегодного республиканского смотра-конкурса на лучшее озеленение и благоустройство населенного пункта Чувашской Республики</t>
  </si>
  <si>
    <t>Капитальные вложения в объекты государственной собственности субъектов Российской Федерации за счет субсидии, предоставляемой из федерального бюджета</t>
  </si>
  <si>
    <t>(тыс.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</si>
</sst>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5" x14ac:knownFonts="1">
    <font>
      <sz val="11"/>
      <color theme="1"/>
      <name val="Calibri"/>
      <family val="2"/>
      <charset val="204"/>
      <scheme val="minor"/>
    </font>
    <font>
      <sz val="10"/>
      <color theme="1"/>
      <name val="Calibri"/>
      <family val="2"/>
      <charset val="204"/>
      <scheme val="minor"/>
    </font>
    <font>
      <sz val="9"/>
      <color rgb="FF000000"/>
      <name val="Times New Roman"/>
      <family val="1"/>
      <charset val="204"/>
    </font>
    <font>
      <b/>
      <sz val="9"/>
      <color rgb="FF000000"/>
      <name val="Times New Roman"/>
      <family val="1"/>
      <charset val="204"/>
    </font>
    <font>
      <b/>
      <sz val="9"/>
      <color theme="1"/>
      <name val="Times New Roman"/>
      <family val="1"/>
      <charset val="204"/>
    </font>
    <font>
      <i/>
      <sz val="9"/>
      <color theme="1"/>
      <name val="Times New Roman"/>
      <family val="1"/>
      <charset val="204"/>
    </font>
    <font>
      <i/>
      <sz val="9"/>
      <color rgb="FF000000"/>
      <name val="Times New Roman"/>
      <family val="1"/>
      <charset val="204"/>
    </font>
    <font>
      <sz val="9"/>
      <color theme="1"/>
      <name val="Times New Roman"/>
      <family val="1"/>
      <charset val="204"/>
    </font>
    <font>
      <i/>
      <sz val="7"/>
      <color rgb="FF000000"/>
      <name val="Times New Roman"/>
      <family val="1"/>
      <charset val="204"/>
    </font>
    <font>
      <sz val="10"/>
      <color theme="1"/>
      <name val="Arial"/>
      <family val="2"/>
    </font>
    <font>
      <b/>
      <sz val="10"/>
      <color theme="1"/>
      <name val="Arial"/>
      <family val="2"/>
      <charset val="204"/>
    </font>
    <font>
      <sz val="10"/>
      <color theme="1"/>
      <name val="Arial"/>
      <family val="2"/>
      <charset val="204"/>
    </font>
    <font>
      <i/>
      <sz val="10"/>
      <color theme="1"/>
      <name val="Arial"/>
      <family val="2"/>
      <charset val="204"/>
    </font>
    <font>
      <i/>
      <sz val="10"/>
      <color theme="1"/>
      <name val="Calibri"/>
      <family val="2"/>
      <charset val="204"/>
      <scheme val="minor"/>
    </font>
    <font>
      <b/>
      <sz val="14"/>
      <color theme="1"/>
      <name val="Arial"/>
      <family val="2"/>
      <charset val="204"/>
    </font>
  </fonts>
  <fills count="5">
    <fill>
      <patternFill patternType="none"/>
    </fill>
    <fill>
      <patternFill patternType="gray125"/>
    </fill>
    <fill>
      <patternFill patternType="solid">
        <fgColor rgb="FFF7CAAC"/>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right/>
      <top style="medium">
        <color rgb="FFA6A6A6"/>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applyAlignment="1">
      <alignment vertical="center" wrapText="1"/>
    </xf>
    <xf numFmtId="0" fontId="2" fillId="3" borderId="2"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horizontal="left" vertical="center" wrapText="1" indent="2"/>
    </xf>
    <xf numFmtId="0" fontId="5" fillId="3" borderId="4" xfId="0" applyFont="1" applyFill="1" applyBorder="1" applyAlignment="1">
      <alignment vertical="center" wrapText="1"/>
    </xf>
    <xf numFmtId="0" fontId="4" fillId="2" borderId="2" xfId="0" applyFont="1" applyFill="1" applyBorder="1" applyAlignment="1">
      <alignment vertical="center" wrapText="1"/>
    </xf>
    <xf numFmtId="0" fontId="5" fillId="2" borderId="4" xfId="0" applyFont="1" applyFill="1" applyBorder="1" applyAlignment="1">
      <alignment vertical="center" wrapText="1"/>
    </xf>
    <xf numFmtId="164" fontId="9" fillId="0" borderId="0" xfId="0" applyNumberFormat="1" applyFont="1" applyFill="1" applyBorder="1" applyAlignment="1">
      <alignment horizontal="right" vertical="center" wrapText="1"/>
    </xf>
    <xf numFmtId="164" fontId="10" fillId="0" borderId="5" xfId="0" applyNumberFormat="1" applyFont="1" applyFill="1" applyBorder="1" applyAlignment="1">
      <alignment horizontal="left" vertical="center" wrapText="1"/>
    </xf>
    <xf numFmtId="165" fontId="10" fillId="0" borderId="5" xfId="0" applyNumberFormat="1" applyFont="1" applyBorder="1" applyAlignment="1">
      <alignment horizontal="center" vertical="center"/>
    </xf>
    <xf numFmtId="165" fontId="11" fillId="0" borderId="5"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3" fillId="0" borderId="0" xfId="0" applyFont="1"/>
    <xf numFmtId="0" fontId="1" fillId="0" borderId="0" xfId="0" applyFont="1"/>
    <xf numFmtId="0" fontId="11" fillId="0" borderId="0" xfId="0" applyFont="1"/>
    <xf numFmtId="0" fontId="11" fillId="0" borderId="5" xfId="0" applyFont="1" applyBorder="1" applyAlignment="1">
      <alignment vertical="center" wrapText="1"/>
    </xf>
    <xf numFmtId="164" fontId="11" fillId="0" borderId="5" xfId="0" applyNumberFormat="1" applyFont="1" applyFill="1" applyBorder="1" applyAlignment="1">
      <alignment horizontal="left" vertical="center" wrapText="1"/>
    </xf>
    <xf numFmtId="0" fontId="11" fillId="0" borderId="5" xfId="0" applyFont="1" applyBorder="1" applyAlignment="1">
      <alignment vertical="center"/>
    </xf>
    <xf numFmtId="164" fontId="12" fillId="0" borderId="5" xfId="0" applyNumberFormat="1" applyFont="1" applyFill="1" applyBorder="1" applyAlignment="1">
      <alignment horizontal="left" vertical="center" wrapText="1"/>
    </xf>
    <xf numFmtId="0" fontId="11" fillId="0" borderId="5" xfId="0" applyFont="1" applyFill="1" applyBorder="1" applyAlignment="1">
      <alignment vertical="center" wrapText="1"/>
    </xf>
    <xf numFmtId="164" fontId="10" fillId="0" borderId="5" xfId="0" applyNumberFormat="1" applyFont="1" applyFill="1" applyBorder="1" applyAlignment="1">
      <alignment horizontal="left" vertical="top" wrapText="1"/>
    </xf>
    <xf numFmtId="164" fontId="11" fillId="0" borderId="5" xfId="0" applyNumberFormat="1" applyFont="1" applyFill="1" applyBorder="1" applyAlignment="1">
      <alignment horizontal="left" vertical="top" wrapText="1"/>
    </xf>
    <xf numFmtId="0" fontId="11" fillId="4" borderId="5" xfId="0" applyFont="1" applyFill="1" applyBorder="1" applyAlignment="1">
      <alignment vertical="center" wrapText="1"/>
    </xf>
    <xf numFmtId="0" fontId="11" fillId="0" borderId="5" xfId="0" applyFont="1" applyBorder="1" applyAlignment="1">
      <alignment horizontal="center"/>
    </xf>
    <xf numFmtId="164" fontId="11" fillId="0" borderId="5" xfId="0" applyNumberFormat="1" applyFont="1" applyFill="1" applyBorder="1" applyAlignment="1">
      <alignment horizontal="justify" vertical="top" wrapText="1"/>
    </xf>
    <xf numFmtId="164" fontId="9" fillId="0" borderId="5" xfId="0" applyNumberFormat="1" applyFont="1" applyFill="1" applyBorder="1" applyAlignment="1">
      <alignment horizontal="center" vertical="center" wrapText="1"/>
    </xf>
    <xf numFmtId="0" fontId="1" fillId="0" borderId="0" xfId="0" applyFont="1" applyBorder="1" applyAlignment="1">
      <alignment vertical="center" wrapText="1"/>
    </xf>
    <xf numFmtId="49" fontId="2" fillId="3" borderId="2"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164" fontId="9" fillId="0" borderId="5" xfId="0" applyNumberFormat="1" applyFont="1" applyFill="1" applyBorder="1" applyAlignment="1">
      <alignment horizontal="center" vertical="center" wrapText="1"/>
    </xf>
    <xf numFmtId="0" fontId="14" fillId="0" borderId="0" xfId="0" applyFont="1" applyAlignment="1">
      <alignment horizontal="center"/>
    </xf>
    <xf numFmtId="0" fontId="0" fillId="0" borderId="0" xfId="0" applyAlignment="1"/>
    <xf numFmtId="0" fontId="11" fillId="0" borderId="0" xfId="0" applyFont="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topLeftCell="A7" workbookViewId="0">
      <selection activeCell="B12" sqref="B12"/>
    </sheetView>
  </sheetViews>
  <sheetFormatPr defaultRowHeight="15" x14ac:dyDescent="0.25"/>
  <cols>
    <col min="1" max="1" width="6.5703125" customWidth="1"/>
    <col min="2" max="2" width="95.28515625" customWidth="1"/>
    <col min="3" max="3" width="11.5703125" customWidth="1"/>
  </cols>
  <sheetData>
    <row r="1" spans="1:4" ht="15.75" thickBot="1" x14ac:dyDescent="0.3"/>
    <row r="2" spans="1:4" ht="56.25" customHeight="1" x14ac:dyDescent="0.25">
      <c r="A2" s="34" t="s">
        <v>0</v>
      </c>
      <c r="B2" s="36" t="s">
        <v>1</v>
      </c>
      <c r="C2" s="34" t="s">
        <v>2</v>
      </c>
      <c r="D2" s="1"/>
    </row>
    <row r="3" spans="1:4" x14ac:dyDescent="0.25">
      <c r="A3" s="35"/>
      <c r="B3" s="37"/>
      <c r="C3" s="35"/>
      <c r="D3" s="1"/>
    </row>
    <row r="4" spans="1:4" x14ac:dyDescent="0.25">
      <c r="A4" s="38">
        <v>5</v>
      </c>
      <c r="B4" s="6" t="s">
        <v>3</v>
      </c>
      <c r="C4" s="38"/>
      <c r="D4" s="27"/>
    </row>
    <row r="5" spans="1:4" ht="240.75" customHeight="1" x14ac:dyDescent="0.25">
      <c r="A5" s="39"/>
      <c r="B5" s="7" t="s">
        <v>4</v>
      </c>
      <c r="C5" s="39"/>
      <c r="D5" s="27"/>
    </row>
    <row r="6" spans="1:4" ht="46.5" customHeight="1" x14ac:dyDescent="0.25">
      <c r="A6" s="28" t="s">
        <v>13</v>
      </c>
      <c r="B6" s="2" t="s">
        <v>5</v>
      </c>
      <c r="C6" s="31">
        <v>0</v>
      </c>
    </row>
    <row r="7" spans="1:4" x14ac:dyDescent="0.25">
      <c r="A7" s="29"/>
      <c r="B7" s="3" t="s">
        <v>6</v>
      </c>
      <c r="C7" s="32"/>
    </row>
    <row r="8" spans="1:4" x14ac:dyDescent="0.25">
      <c r="A8" s="29"/>
      <c r="B8" s="4" t="s">
        <v>7</v>
      </c>
      <c r="C8" s="32"/>
    </row>
    <row r="9" spans="1:4" x14ac:dyDescent="0.25">
      <c r="A9" s="29"/>
      <c r="B9" s="4" t="s">
        <v>8</v>
      </c>
      <c r="C9" s="32"/>
    </row>
    <row r="10" spans="1:4" ht="36" x14ac:dyDescent="0.25">
      <c r="A10" s="29"/>
      <c r="B10" s="4" t="s">
        <v>9</v>
      </c>
      <c r="C10" s="32"/>
    </row>
    <row r="11" spans="1:4" x14ac:dyDescent="0.25">
      <c r="A11" s="29"/>
      <c r="B11" s="3" t="s">
        <v>10</v>
      </c>
      <c r="C11" s="32"/>
    </row>
    <row r="12" spans="1:4" ht="48" x14ac:dyDescent="0.25">
      <c r="A12" s="29"/>
      <c r="B12" s="3" t="s">
        <v>11</v>
      </c>
      <c r="C12" s="32"/>
    </row>
    <row r="13" spans="1:4" ht="24" x14ac:dyDescent="0.25">
      <c r="A13" s="30"/>
      <c r="B13" s="5" t="s">
        <v>12</v>
      </c>
      <c r="C13" s="33"/>
    </row>
  </sheetData>
  <mergeCells count="8">
    <mergeCell ref="D4:D5"/>
    <mergeCell ref="A6:A13"/>
    <mergeCell ref="C6:C13"/>
    <mergeCell ref="A2:A3"/>
    <mergeCell ref="B2:B3"/>
    <mergeCell ref="C2:C3"/>
    <mergeCell ref="A4:A5"/>
    <mergeCell ref="C4:C5"/>
  </mergeCells>
  <pageMargins left="0.51181102362204722" right="0.11811023622047245" top="0.74803149606299213" bottom="0.35433070866141736"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tabSelected="1" zoomScale="70" zoomScaleNormal="70" workbookViewId="0">
      <selection activeCell="A3" sqref="A3:A4"/>
    </sheetView>
  </sheetViews>
  <sheetFormatPr defaultRowHeight="12.75" x14ac:dyDescent="0.2"/>
  <cols>
    <col min="1" max="1" width="45.7109375" style="14" customWidth="1"/>
    <col min="2" max="2" width="16.42578125" style="14" customWidth="1"/>
    <col min="3" max="3" width="17" style="14" customWidth="1"/>
    <col min="4" max="4" width="17.85546875" style="14" customWidth="1"/>
    <col min="5" max="5" width="15.28515625" style="14" customWidth="1"/>
    <col min="6" max="6" width="43.7109375" style="15" customWidth="1"/>
    <col min="7" max="16384" width="9.140625" style="14"/>
  </cols>
  <sheetData>
    <row r="1" spans="1:6" ht="18" x14ac:dyDescent="0.25">
      <c r="A1" s="43" t="s">
        <v>59</v>
      </c>
      <c r="B1" s="43"/>
      <c r="C1" s="43"/>
      <c r="D1" s="43"/>
      <c r="E1" s="44"/>
      <c r="F1" s="44"/>
    </row>
    <row r="2" spans="1:6" x14ac:dyDescent="0.2">
      <c r="D2" s="8"/>
      <c r="F2" s="45" t="s">
        <v>106</v>
      </c>
    </row>
    <row r="3" spans="1:6" ht="26.25" customHeight="1" x14ac:dyDescent="0.2">
      <c r="A3" s="42" t="s">
        <v>16</v>
      </c>
      <c r="B3" s="42" t="s">
        <v>17</v>
      </c>
      <c r="C3" s="42"/>
      <c r="D3" s="42" t="s">
        <v>18</v>
      </c>
      <c r="E3" s="42" t="s">
        <v>75</v>
      </c>
      <c r="F3" s="40" t="s">
        <v>74</v>
      </c>
    </row>
    <row r="4" spans="1:6" ht="48.75" customHeight="1" x14ac:dyDescent="0.2">
      <c r="A4" s="42"/>
      <c r="B4" s="26" t="s">
        <v>15</v>
      </c>
      <c r="C4" s="26" t="s">
        <v>14</v>
      </c>
      <c r="D4" s="42"/>
      <c r="E4" s="42"/>
      <c r="F4" s="41"/>
    </row>
    <row r="5" spans="1:6" ht="117.75" customHeight="1" x14ac:dyDescent="0.2">
      <c r="A5" s="9" t="s">
        <v>61</v>
      </c>
      <c r="B5" s="10">
        <f>B7+B8</f>
        <v>210000</v>
      </c>
      <c r="C5" s="10">
        <f t="shared" ref="C5:D5" si="0">C7+C8</f>
        <v>301456</v>
      </c>
      <c r="D5" s="10">
        <f t="shared" si="0"/>
        <v>298357.8</v>
      </c>
      <c r="E5" s="10">
        <f>D5/B5*100</f>
        <v>142.07514285714285</v>
      </c>
      <c r="F5" s="16" t="s">
        <v>76</v>
      </c>
    </row>
    <row r="6" spans="1:6" hidden="1" x14ac:dyDescent="0.2">
      <c r="A6" s="17" t="s">
        <v>19</v>
      </c>
      <c r="B6" s="11"/>
      <c r="C6" s="11"/>
      <c r="D6" s="11"/>
      <c r="E6" s="10" t="e">
        <f t="shared" ref="E6:E69" si="1">D6/B6*100</f>
        <v>#DIV/0!</v>
      </c>
      <c r="F6" s="18"/>
    </row>
    <row r="7" spans="1:6" hidden="1" x14ac:dyDescent="0.2">
      <c r="A7" s="19" t="s">
        <v>20</v>
      </c>
      <c r="B7" s="12">
        <v>210000</v>
      </c>
      <c r="C7" s="12">
        <v>141973.20000000001</v>
      </c>
      <c r="D7" s="12">
        <v>138913.79999999999</v>
      </c>
      <c r="E7" s="10">
        <f t="shared" si="1"/>
        <v>66.149428571428572</v>
      </c>
      <c r="F7" s="18"/>
    </row>
    <row r="8" spans="1:6" hidden="1" x14ac:dyDescent="0.2">
      <c r="A8" s="19" t="s">
        <v>21</v>
      </c>
      <c r="B8" s="13"/>
      <c r="C8" s="12">
        <v>159482.79999999999</v>
      </c>
      <c r="D8" s="12">
        <v>159444</v>
      </c>
      <c r="E8" s="10" t="e">
        <f t="shared" si="1"/>
        <v>#DIV/0!</v>
      </c>
      <c r="F8" s="18"/>
    </row>
    <row r="9" spans="1:6" ht="102" x14ac:dyDescent="0.2">
      <c r="A9" s="9" t="s">
        <v>22</v>
      </c>
      <c r="B9" s="10">
        <f>B11+B12</f>
        <v>3097.9</v>
      </c>
      <c r="C9" s="10">
        <f t="shared" ref="C9:D9" si="2">C11+C12</f>
        <v>4973.6000000000004</v>
      </c>
      <c r="D9" s="10">
        <f t="shared" si="2"/>
        <v>4951.5</v>
      </c>
      <c r="E9" s="10">
        <f t="shared" si="1"/>
        <v>159.83408115174797</v>
      </c>
      <c r="F9" s="20" t="s">
        <v>87</v>
      </c>
    </row>
    <row r="10" spans="1:6" hidden="1" x14ac:dyDescent="0.2">
      <c r="A10" s="17" t="s">
        <v>19</v>
      </c>
      <c r="B10" s="11"/>
      <c r="C10" s="11"/>
      <c r="D10" s="11"/>
      <c r="E10" s="10" t="e">
        <f t="shared" si="1"/>
        <v>#DIV/0!</v>
      </c>
      <c r="F10" s="18"/>
    </row>
    <row r="11" spans="1:6" hidden="1" x14ac:dyDescent="0.2">
      <c r="A11" s="19" t="s">
        <v>20</v>
      </c>
      <c r="B11" s="12">
        <v>3097.9</v>
      </c>
      <c r="C11" s="12">
        <v>639.1</v>
      </c>
      <c r="D11" s="12">
        <v>639.1</v>
      </c>
      <c r="E11" s="10">
        <f t="shared" si="1"/>
        <v>20.630104264178961</v>
      </c>
      <c r="F11" s="18"/>
    </row>
    <row r="12" spans="1:6" hidden="1" x14ac:dyDescent="0.2">
      <c r="A12" s="19" t="s">
        <v>21</v>
      </c>
      <c r="B12" s="12">
        <v>0</v>
      </c>
      <c r="C12" s="12">
        <v>4334.5</v>
      </c>
      <c r="D12" s="12">
        <v>4312.3999999999996</v>
      </c>
      <c r="E12" s="10" t="e">
        <f t="shared" si="1"/>
        <v>#DIV/0!</v>
      </c>
      <c r="F12" s="18"/>
    </row>
    <row r="13" spans="1:6" ht="51" x14ac:dyDescent="0.2">
      <c r="A13" s="9" t="s">
        <v>23</v>
      </c>
      <c r="B13" s="10">
        <v>140000</v>
      </c>
      <c r="C13" s="10">
        <v>179468</v>
      </c>
      <c r="D13" s="10">
        <v>178611.5</v>
      </c>
      <c r="E13" s="10">
        <f t="shared" si="1"/>
        <v>127.57964285714284</v>
      </c>
      <c r="F13" s="16" t="s">
        <v>77</v>
      </c>
    </row>
    <row r="14" spans="1:6" ht="51" x14ac:dyDescent="0.2">
      <c r="A14" s="9" t="s">
        <v>24</v>
      </c>
      <c r="B14" s="10">
        <f>SUM(B16:B17)</f>
        <v>9620</v>
      </c>
      <c r="C14" s="10">
        <f>SUM(C16:C17)</f>
        <v>25044.400000000001</v>
      </c>
      <c r="D14" s="10">
        <f>SUM(D16:D17)</f>
        <v>25044.400000000001</v>
      </c>
      <c r="E14" s="10">
        <f t="shared" si="1"/>
        <v>260.33679833679832</v>
      </c>
      <c r="F14" s="16" t="s">
        <v>76</v>
      </c>
    </row>
    <row r="15" spans="1:6" hidden="1" x14ac:dyDescent="0.2">
      <c r="A15" s="17" t="s">
        <v>19</v>
      </c>
      <c r="B15" s="11"/>
      <c r="C15" s="11"/>
      <c r="D15" s="11"/>
      <c r="E15" s="10" t="e">
        <f t="shared" si="1"/>
        <v>#DIV/0!</v>
      </c>
      <c r="F15" s="16"/>
    </row>
    <row r="16" spans="1:6" hidden="1" x14ac:dyDescent="0.2">
      <c r="A16" s="19" t="s">
        <v>20</v>
      </c>
      <c r="B16" s="12">
        <v>9620</v>
      </c>
      <c r="C16" s="12">
        <v>11148.4</v>
      </c>
      <c r="D16" s="12">
        <v>11148.4</v>
      </c>
      <c r="E16" s="10">
        <f t="shared" si="1"/>
        <v>115.88773388773387</v>
      </c>
      <c r="F16" s="16"/>
    </row>
    <row r="17" spans="1:6" hidden="1" x14ac:dyDescent="0.2">
      <c r="A17" s="19" t="s">
        <v>21</v>
      </c>
      <c r="B17" s="12">
        <v>0</v>
      </c>
      <c r="C17" s="12">
        <v>13896</v>
      </c>
      <c r="D17" s="12">
        <v>13896</v>
      </c>
      <c r="E17" s="10" t="e">
        <f t="shared" si="1"/>
        <v>#DIV/0!</v>
      </c>
      <c r="F17" s="16"/>
    </row>
    <row r="18" spans="1:6" ht="51" x14ac:dyDescent="0.2">
      <c r="A18" s="9" t="s">
        <v>25</v>
      </c>
      <c r="B18" s="10">
        <f>SUM(B20:B21)</f>
        <v>12500</v>
      </c>
      <c r="C18" s="10">
        <f t="shared" ref="C18:D18" si="3">SUM(C20:C21)</f>
        <v>57429.8</v>
      </c>
      <c r="D18" s="10">
        <f t="shared" si="3"/>
        <v>57429.8</v>
      </c>
      <c r="E18" s="10">
        <f t="shared" si="1"/>
        <v>459.4384</v>
      </c>
      <c r="F18" s="16" t="s">
        <v>76</v>
      </c>
    </row>
    <row r="19" spans="1:6" hidden="1" x14ac:dyDescent="0.2">
      <c r="A19" s="17" t="s">
        <v>19</v>
      </c>
      <c r="B19" s="11"/>
      <c r="C19" s="11"/>
      <c r="D19" s="11"/>
      <c r="E19" s="10" t="e">
        <f t="shared" si="1"/>
        <v>#DIV/0!</v>
      </c>
      <c r="F19" s="16"/>
    </row>
    <row r="20" spans="1:6" hidden="1" x14ac:dyDescent="0.2">
      <c r="A20" s="19" t="s">
        <v>20</v>
      </c>
      <c r="B20" s="12">
        <v>12500</v>
      </c>
      <c r="C20" s="12">
        <v>0</v>
      </c>
      <c r="D20" s="12">
        <v>0</v>
      </c>
      <c r="E20" s="10">
        <f t="shared" si="1"/>
        <v>0</v>
      </c>
      <c r="F20" s="16"/>
    </row>
    <row r="21" spans="1:6" hidden="1" x14ac:dyDescent="0.2">
      <c r="A21" s="19" t="s">
        <v>21</v>
      </c>
      <c r="B21" s="12">
        <v>0</v>
      </c>
      <c r="C21" s="12">
        <v>57429.8</v>
      </c>
      <c r="D21" s="12">
        <v>57429.8</v>
      </c>
      <c r="E21" s="10" t="e">
        <f t="shared" si="1"/>
        <v>#DIV/0!</v>
      </c>
      <c r="F21" s="16"/>
    </row>
    <row r="22" spans="1:6" ht="38.25" x14ac:dyDescent="0.2">
      <c r="A22" s="9" t="s">
        <v>26</v>
      </c>
      <c r="B22" s="10">
        <v>8140</v>
      </c>
      <c r="C22" s="10">
        <v>0</v>
      </c>
      <c r="D22" s="10">
        <v>0</v>
      </c>
      <c r="E22" s="10">
        <f t="shared" si="1"/>
        <v>0</v>
      </c>
      <c r="F22" s="16" t="s">
        <v>78</v>
      </c>
    </row>
    <row r="23" spans="1:6" ht="38.25" x14ac:dyDescent="0.2">
      <c r="A23" s="9" t="s">
        <v>27</v>
      </c>
      <c r="B23" s="10">
        <f>SUM(B25:B26)</f>
        <v>12300</v>
      </c>
      <c r="C23" s="10">
        <f t="shared" ref="C23:D23" si="4">SUM(C25:C26)</f>
        <v>56746.6</v>
      </c>
      <c r="D23" s="10">
        <f t="shared" si="4"/>
        <v>56746.6</v>
      </c>
      <c r="E23" s="10">
        <f t="shared" si="1"/>
        <v>461.35447154471541</v>
      </c>
      <c r="F23" s="16" t="s">
        <v>76</v>
      </c>
    </row>
    <row r="24" spans="1:6" hidden="1" x14ac:dyDescent="0.2">
      <c r="A24" s="17" t="s">
        <v>19</v>
      </c>
      <c r="B24" s="11"/>
      <c r="C24" s="11"/>
      <c r="D24" s="11"/>
      <c r="E24" s="10" t="e">
        <f t="shared" si="1"/>
        <v>#DIV/0!</v>
      </c>
      <c r="F24" s="16"/>
    </row>
    <row r="25" spans="1:6" hidden="1" x14ac:dyDescent="0.2">
      <c r="A25" s="19" t="s">
        <v>20</v>
      </c>
      <c r="B25" s="12">
        <v>12300</v>
      </c>
      <c r="C25" s="12">
        <v>12300</v>
      </c>
      <c r="D25" s="12">
        <v>12300</v>
      </c>
      <c r="E25" s="10">
        <f t="shared" si="1"/>
        <v>100</v>
      </c>
      <c r="F25" s="16"/>
    </row>
    <row r="26" spans="1:6" hidden="1" x14ac:dyDescent="0.2">
      <c r="A26" s="19" t="s">
        <v>21</v>
      </c>
      <c r="B26" s="13"/>
      <c r="C26" s="12">
        <v>44446.6</v>
      </c>
      <c r="D26" s="12">
        <v>44446.6</v>
      </c>
      <c r="E26" s="10" t="e">
        <f t="shared" si="1"/>
        <v>#DIV/0!</v>
      </c>
      <c r="F26" s="16"/>
    </row>
    <row r="27" spans="1:6" ht="38.25" x14ac:dyDescent="0.2">
      <c r="A27" s="9" t="s">
        <v>28</v>
      </c>
      <c r="B27" s="10">
        <f>SUM(B29:B30)</f>
        <v>13090</v>
      </c>
      <c r="C27" s="10">
        <f t="shared" ref="C27:D27" si="5">SUM(C29:C30)</f>
        <v>30071</v>
      </c>
      <c r="D27" s="10">
        <f t="shared" si="5"/>
        <v>30071</v>
      </c>
      <c r="E27" s="10">
        <f t="shared" si="1"/>
        <v>229.72498090145149</v>
      </c>
      <c r="F27" s="16" t="s">
        <v>76</v>
      </c>
    </row>
    <row r="28" spans="1:6" hidden="1" x14ac:dyDescent="0.2">
      <c r="A28" s="17" t="s">
        <v>19</v>
      </c>
      <c r="B28" s="11"/>
      <c r="C28" s="11"/>
      <c r="D28" s="11"/>
      <c r="E28" s="10" t="e">
        <f t="shared" si="1"/>
        <v>#DIV/0!</v>
      </c>
      <c r="F28" s="16"/>
    </row>
    <row r="29" spans="1:6" hidden="1" x14ac:dyDescent="0.2">
      <c r="A29" s="19" t="s">
        <v>20</v>
      </c>
      <c r="B29" s="12">
        <v>13090</v>
      </c>
      <c r="C29" s="12">
        <v>14371.5</v>
      </c>
      <c r="D29" s="12">
        <v>14371.5</v>
      </c>
      <c r="E29" s="10">
        <f t="shared" si="1"/>
        <v>109.78991596638656</v>
      </c>
      <c r="F29" s="16"/>
    </row>
    <row r="30" spans="1:6" hidden="1" x14ac:dyDescent="0.2">
      <c r="A30" s="19" t="s">
        <v>21</v>
      </c>
      <c r="B30" s="12">
        <v>0</v>
      </c>
      <c r="C30" s="12">
        <v>15699.5</v>
      </c>
      <c r="D30" s="12">
        <v>15699.5</v>
      </c>
      <c r="E30" s="10" t="e">
        <f t="shared" si="1"/>
        <v>#DIV/0!</v>
      </c>
      <c r="F30" s="16"/>
    </row>
    <row r="31" spans="1:6" ht="25.5" x14ac:dyDescent="0.2">
      <c r="A31" s="9" t="s">
        <v>29</v>
      </c>
      <c r="B31" s="10">
        <v>17820</v>
      </c>
      <c r="C31" s="10">
        <v>0</v>
      </c>
      <c r="D31" s="10">
        <v>0</v>
      </c>
      <c r="E31" s="10">
        <f t="shared" si="1"/>
        <v>0</v>
      </c>
      <c r="F31" s="16" t="s">
        <v>78</v>
      </c>
    </row>
    <row r="32" spans="1:6" ht="51" x14ac:dyDescent="0.2">
      <c r="A32" s="9" t="s">
        <v>30</v>
      </c>
      <c r="B32" s="10">
        <v>8290</v>
      </c>
      <c r="C32" s="10">
        <v>0</v>
      </c>
      <c r="D32" s="10">
        <v>0</v>
      </c>
      <c r="E32" s="10">
        <f t="shared" si="1"/>
        <v>0</v>
      </c>
      <c r="F32" s="16" t="s">
        <v>78</v>
      </c>
    </row>
    <row r="33" spans="1:6" ht="25.5" x14ac:dyDescent="0.2">
      <c r="A33" s="9" t="s">
        <v>62</v>
      </c>
      <c r="B33" s="10">
        <f>SUM(B35:B36)</f>
        <v>18240</v>
      </c>
      <c r="C33" s="10">
        <f t="shared" ref="C33:D33" si="6">SUM(C35:C36)</f>
        <v>91738.1</v>
      </c>
      <c r="D33" s="10">
        <f t="shared" si="6"/>
        <v>91738.1</v>
      </c>
      <c r="E33" s="10">
        <f t="shared" si="1"/>
        <v>502.95010964912279</v>
      </c>
      <c r="F33" s="16" t="s">
        <v>76</v>
      </c>
    </row>
    <row r="34" spans="1:6" hidden="1" x14ac:dyDescent="0.2">
      <c r="A34" s="17" t="s">
        <v>19</v>
      </c>
      <c r="B34" s="11"/>
      <c r="C34" s="11"/>
      <c r="D34" s="11"/>
      <c r="E34" s="10" t="e">
        <f t="shared" si="1"/>
        <v>#DIV/0!</v>
      </c>
      <c r="F34" s="16"/>
    </row>
    <row r="35" spans="1:6" hidden="1" x14ac:dyDescent="0.2">
      <c r="A35" s="19" t="s">
        <v>20</v>
      </c>
      <c r="B35" s="12">
        <v>18240</v>
      </c>
      <c r="C35" s="12">
        <v>23947.3</v>
      </c>
      <c r="D35" s="12">
        <v>23947.3</v>
      </c>
      <c r="E35" s="10">
        <f t="shared" si="1"/>
        <v>131.29002192982455</v>
      </c>
      <c r="F35" s="16"/>
    </row>
    <row r="36" spans="1:6" hidden="1" x14ac:dyDescent="0.2">
      <c r="A36" s="19" t="s">
        <v>21</v>
      </c>
      <c r="B36" s="12">
        <v>0</v>
      </c>
      <c r="C36" s="12">
        <v>67790.8</v>
      </c>
      <c r="D36" s="12">
        <v>67790.8</v>
      </c>
      <c r="E36" s="10" t="e">
        <f t="shared" si="1"/>
        <v>#DIV/0!</v>
      </c>
      <c r="F36" s="16"/>
    </row>
    <row r="37" spans="1:6" ht="51" x14ac:dyDescent="0.2">
      <c r="A37" s="9" t="s">
        <v>31</v>
      </c>
      <c r="B37" s="10">
        <f>B39+B40</f>
        <v>10000</v>
      </c>
      <c r="C37" s="10">
        <f t="shared" ref="C37:D37" si="7">C39+C40</f>
        <v>53930</v>
      </c>
      <c r="D37" s="10">
        <f t="shared" si="7"/>
        <v>53930</v>
      </c>
      <c r="E37" s="10">
        <f t="shared" si="1"/>
        <v>539.29999999999995</v>
      </c>
      <c r="F37" s="16" t="s">
        <v>79</v>
      </c>
    </row>
    <row r="38" spans="1:6" hidden="1" x14ac:dyDescent="0.2">
      <c r="A38" s="17" t="s">
        <v>19</v>
      </c>
      <c r="B38" s="11"/>
      <c r="C38" s="11"/>
      <c r="D38" s="11"/>
      <c r="E38" s="10" t="e">
        <f t="shared" si="1"/>
        <v>#DIV/0!</v>
      </c>
      <c r="F38" s="16"/>
    </row>
    <row r="39" spans="1:6" hidden="1" x14ac:dyDescent="0.2">
      <c r="A39" s="19" t="s">
        <v>20</v>
      </c>
      <c r="B39" s="12">
        <v>10000</v>
      </c>
      <c r="C39" s="12">
        <v>42000</v>
      </c>
      <c r="D39" s="12">
        <v>42000</v>
      </c>
      <c r="E39" s="10">
        <f t="shared" si="1"/>
        <v>420</v>
      </c>
      <c r="F39" s="16"/>
    </row>
    <row r="40" spans="1:6" hidden="1" x14ac:dyDescent="0.2">
      <c r="A40" s="19" t="s">
        <v>21</v>
      </c>
      <c r="B40" s="12">
        <v>0</v>
      </c>
      <c r="C40" s="12">
        <v>11930</v>
      </c>
      <c r="D40" s="12">
        <v>11930</v>
      </c>
      <c r="E40" s="10" t="e">
        <f t="shared" si="1"/>
        <v>#DIV/0!</v>
      </c>
      <c r="F40" s="16"/>
    </row>
    <row r="41" spans="1:6" ht="25.5" x14ac:dyDescent="0.2">
      <c r="A41" s="9" t="s">
        <v>33</v>
      </c>
      <c r="B41" s="10">
        <f>SUM(B43:B44)</f>
        <v>0</v>
      </c>
      <c r="C41" s="10">
        <f t="shared" ref="C41:D41" si="8">SUM(C43:C44)</f>
        <v>74056.800000000003</v>
      </c>
      <c r="D41" s="10">
        <f t="shared" si="8"/>
        <v>74056.800000000003</v>
      </c>
      <c r="E41" s="10"/>
      <c r="F41" s="16" t="s">
        <v>76</v>
      </c>
    </row>
    <row r="42" spans="1:6" hidden="1" x14ac:dyDescent="0.2">
      <c r="A42" s="17" t="s">
        <v>19</v>
      </c>
      <c r="B42" s="11"/>
      <c r="C42" s="11"/>
      <c r="D42" s="11"/>
      <c r="E42" s="10"/>
      <c r="F42" s="16"/>
    </row>
    <row r="43" spans="1:6" hidden="1" x14ac:dyDescent="0.2">
      <c r="A43" s="19" t="s">
        <v>20</v>
      </c>
      <c r="B43" s="12">
        <v>0</v>
      </c>
      <c r="C43" s="12">
        <v>30170</v>
      </c>
      <c r="D43" s="12">
        <v>30170</v>
      </c>
      <c r="E43" s="10"/>
      <c r="F43" s="16"/>
    </row>
    <row r="44" spans="1:6" hidden="1" x14ac:dyDescent="0.2">
      <c r="A44" s="19" t="s">
        <v>21</v>
      </c>
      <c r="B44" s="12">
        <v>0</v>
      </c>
      <c r="C44" s="12">
        <v>43886.8</v>
      </c>
      <c r="D44" s="12">
        <v>43886.8</v>
      </c>
      <c r="E44" s="10"/>
      <c r="F44" s="16"/>
    </row>
    <row r="45" spans="1:6" ht="30" customHeight="1" x14ac:dyDescent="0.2">
      <c r="A45" s="9" t="s">
        <v>34</v>
      </c>
      <c r="B45" s="10">
        <v>0</v>
      </c>
      <c r="C45" s="10">
        <v>8000</v>
      </c>
      <c r="D45" s="10">
        <v>8000</v>
      </c>
      <c r="E45" s="10"/>
      <c r="F45" s="16" t="s">
        <v>80</v>
      </c>
    </row>
    <row r="46" spans="1:6" ht="38.25" x14ac:dyDescent="0.2">
      <c r="A46" s="9" t="s">
        <v>35</v>
      </c>
      <c r="B46" s="10">
        <v>0</v>
      </c>
      <c r="C46" s="10">
        <v>40000</v>
      </c>
      <c r="D46" s="10">
        <v>40000</v>
      </c>
      <c r="E46" s="10"/>
      <c r="F46" s="16" t="s">
        <v>76</v>
      </c>
    </row>
    <row r="47" spans="1:6" ht="25.5" x14ac:dyDescent="0.2">
      <c r="A47" s="9" t="s">
        <v>36</v>
      </c>
      <c r="B47" s="10">
        <v>0</v>
      </c>
      <c r="C47" s="10">
        <v>7000</v>
      </c>
      <c r="D47" s="10">
        <v>7000</v>
      </c>
      <c r="E47" s="10"/>
      <c r="F47" s="16" t="s">
        <v>80</v>
      </c>
    </row>
    <row r="48" spans="1:6" ht="139.5" customHeight="1" x14ac:dyDescent="0.2">
      <c r="A48" s="9" t="s">
        <v>32</v>
      </c>
      <c r="B48" s="10">
        <v>1500</v>
      </c>
      <c r="C48" s="10">
        <v>0</v>
      </c>
      <c r="D48" s="10">
        <v>0</v>
      </c>
      <c r="E48" s="10">
        <f t="shared" si="1"/>
        <v>0</v>
      </c>
      <c r="F48" s="20" t="s">
        <v>89</v>
      </c>
    </row>
    <row r="49" spans="1:6" ht="83.25" customHeight="1" x14ac:dyDescent="0.2">
      <c r="A49" s="9" t="s">
        <v>37</v>
      </c>
      <c r="B49" s="10">
        <f>B51+B52</f>
        <v>18000</v>
      </c>
      <c r="C49" s="10">
        <f t="shared" ref="C49:D49" si="9">C51+C52</f>
        <v>40820</v>
      </c>
      <c r="D49" s="10">
        <f t="shared" si="9"/>
        <v>28980</v>
      </c>
      <c r="E49" s="10">
        <f t="shared" si="1"/>
        <v>161</v>
      </c>
      <c r="F49" s="20" t="s">
        <v>88</v>
      </c>
    </row>
    <row r="50" spans="1:6" hidden="1" x14ac:dyDescent="0.2">
      <c r="A50" s="17" t="s">
        <v>19</v>
      </c>
      <c r="B50" s="11"/>
      <c r="C50" s="11"/>
      <c r="D50" s="11"/>
      <c r="E50" s="10" t="e">
        <f t="shared" si="1"/>
        <v>#DIV/0!</v>
      </c>
      <c r="F50" s="18"/>
    </row>
    <row r="51" spans="1:6" hidden="1" x14ac:dyDescent="0.2">
      <c r="A51" s="19" t="s">
        <v>20</v>
      </c>
      <c r="B51" s="12">
        <v>18000</v>
      </c>
      <c r="C51" s="12">
        <v>18000</v>
      </c>
      <c r="D51" s="12">
        <v>6160</v>
      </c>
      <c r="E51" s="10">
        <f t="shared" si="1"/>
        <v>34.222222222222221</v>
      </c>
      <c r="F51" s="18"/>
    </row>
    <row r="52" spans="1:6" hidden="1" x14ac:dyDescent="0.2">
      <c r="A52" s="19" t="s">
        <v>21</v>
      </c>
      <c r="B52" s="12">
        <v>0</v>
      </c>
      <c r="C52" s="12">
        <v>22820</v>
      </c>
      <c r="D52" s="12">
        <v>22820</v>
      </c>
      <c r="E52" s="10" t="e">
        <f t="shared" si="1"/>
        <v>#DIV/0!</v>
      </c>
      <c r="F52" s="18"/>
    </row>
    <row r="53" spans="1:6" ht="114.75" x14ac:dyDescent="0.2">
      <c r="A53" s="9" t="s">
        <v>38</v>
      </c>
      <c r="B53" s="10">
        <f>SUM(B55:B56)</f>
        <v>1000</v>
      </c>
      <c r="C53" s="10">
        <f t="shared" ref="C53:D53" si="10">SUM(C55:C56)</f>
        <v>1221.4000000000001</v>
      </c>
      <c r="D53" s="10">
        <f t="shared" si="10"/>
        <v>1221.4000000000001</v>
      </c>
      <c r="E53" s="10">
        <f t="shared" si="1"/>
        <v>122.14</v>
      </c>
      <c r="F53" s="20" t="s">
        <v>91</v>
      </c>
    </row>
    <row r="54" spans="1:6" ht="127.5" hidden="1" x14ac:dyDescent="0.2">
      <c r="A54" s="17" t="s">
        <v>19</v>
      </c>
      <c r="B54" s="11"/>
      <c r="C54" s="11"/>
      <c r="D54" s="11"/>
      <c r="E54" s="10" t="e">
        <f t="shared" si="1"/>
        <v>#DIV/0!</v>
      </c>
      <c r="F54" s="20" t="s">
        <v>90</v>
      </c>
    </row>
    <row r="55" spans="1:6" hidden="1" x14ac:dyDescent="0.2">
      <c r="A55" s="19" t="s">
        <v>20</v>
      </c>
      <c r="B55" s="12">
        <v>1000</v>
      </c>
      <c r="C55" s="12">
        <v>366.4</v>
      </c>
      <c r="D55" s="12">
        <v>366.4</v>
      </c>
      <c r="E55" s="10">
        <f t="shared" si="1"/>
        <v>36.64</v>
      </c>
      <c r="F55" s="18"/>
    </row>
    <row r="56" spans="1:6" hidden="1" x14ac:dyDescent="0.2">
      <c r="A56" s="19" t="s">
        <v>21</v>
      </c>
      <c r="B56" s="12">
        <v>0</v>
      </c>
      <c r="C56" s="12">
        <v>855</v>
      </c>
      <c r="D56" s="12">
        <v>855</v>
      </c>
      <c r="E56" s="10" t="e">
        <f t="shared" si="1"/>
        <v>#DIV/0!</v>
      </c>
      <c r="F56" s="18"/>
    </row>
    <row r="57" spans="1:6" ht="114.75" x14ac:dyDescent="0.2">
      <c r="A57" s="9" t="s">
        <v>63</v>
      </c>
      <c r="B57" s="10">
        <f>SUM(B59:B60)</f>
        <v>49598.6</v>
      </c>
      <c r="C57" s="10">
        <f t="shared" ref="C57:D57" si="11">SUM(C59:C60)</f>
        <v>124381.4</v>
      </c>
      <c r="D57" s="10">
        <f t="shared" si="11"/>
        <v>124381.4</v>
      </c>
      <c r="E57" s="10">
        <f t="shared" si="1"/>
        <v>250.77602996858781</v>
      </c>
      <c r="F57" s="20" t="s">
        <v>91</v>
      </c>
    </row>
    <row r="58" spans="1:6" ht="15" hidden="1" customHeight="1" x14ac:dyDescent="0.2">
      <c r="A58" s="17" t="s">
        <v>19</v>
      </c>
      <c r="B58" s="9"/>
      <c r="C58" s="11"/>
      <c r="D58" s="11"/>
      <c r="E58" s="10" t="e">
        <f t="shared" si="1"/>
        <v>#DIV/0!</v>
      </c>
      <c r="F58" s="18"/>
    </row>
    <row r="59" spans="1:6" hidden="1" x14ac:dyDescent="0.2">
      <c r="A59" s="19" t="s">
        <v>20</v>
      </c>
      <c r="B59" s="12">
        <v>49598.6</v>
      </c>
      <c r="C59" s="12">
        <v>37314.400000000001</v>
      </c>
      <c r="D59" s="12">
        <v>37314.400000000001</v>
      </c>
      <c r="E59" s="10">
        <f t="shared" si="1"/>
        <v>75.232768666857538</v>
      </c>
      <c r="F59" s="18"/>
    </row>
    <row r="60" spans="1:6" hidden="1" x14ac:dyDescent="0.2">
      <c r="A60" s="19" t="s">
        <v>21</v>
      </c>
      <c r="B60" s="12">
        <v>0</v>
      </c>
      <c r="C60" s="12">
        <v>87067</v>
      </c>
      <c r="D60" s="12">
        <v>87067</v>
      </c>
      <c r="E60" s="10" t="e">
        <f t="shared" si="1"/>
        <v>#DIV/0!</v>
      </c>
      <c r="F60" s="18"/>
    </row>
    <row r="61" spans="1:6" ht="38.25" x14ac:dyDescent="0.2">
      <c r="A61" s="9" t="s">
        <v>39</v>
      </c>
      <c r="B61" s="10">
        <f>SUM(B63:B64)</f>
        <v>970461.5</v>
      </c>
      <c r="C61" s="10">
        <f t="shared" ref="C61:D61" si="12">SUM(C63:C64)</f>
        <v>1111649.5</v>
      </c>
      <c r="D61" s="10">
        <f t="shared" si="12"/>
        <v>1058462.8999999999</v>
      </c>
      <c r="E61" s="10">
        <f t="shared" si="1"/>
        <v>109.06799496940371</v>
      </c>
      <c r="F61" s="16" t="s">
        <v>76</v>
      </c>
    </row>
    <row r="62" spans="1:6" hidden="1" x14ac:dyDescent="0.2">
      <c r="A62" s="17" t="s">
        <v>19</v>
      </c>
      <c r="B62" s="11"/>
      <c r="C62" s="11"/>
      <c r="D62" s="11"/>
      <c r="E62" s="10" t="e">
        <f t="shared" si="1"/>
        <v>#DIV/0!</v>
      </c>
      <c r="F62" s="16"/>
    </row>
    <row r="63" spans="1:6" hidden="1" x14ac:dyDescent="0.2">
      <c r="A63" s="19" t="s">
        <v>20</v>
      </c>
      <c r="B63" s="12">
        <v>375496.3</v>
      </c>
      <c r="C63" s="12">
        <v>440294.3</v>
      </c>
      <c r="D63" s="12">
        <v>440294.3</v>
      </c>
      <c r="E63" s="10">
        <f t="shared" si="1"/>
        <v>117.25662809460439</v>
      </c>
      <c r="F63" s="16"/>
    </row>
    <row r="64" spans="1:6" hidden="1" x14ac:dyDescent="0.2">
      <c r="A64" s="19" t="s">
        <v>40</v>
      </c>
      <c r="B64" s="12">
        <v>594965.19999999995</v>
      </c>
      <c r="C64" s="12">
        <v>671355.2</v>
      </c>
      <c r="D64" s="12">
        <v>618168.6</v>
      </c>
      <c r="E64" s="10">
        <f t="shared" si="1"/>
        <v>103.8999591908905</v>
      </c>
      <c r="F64" s="16"/>
    </row>
    <row r="65" spans="1:6" ht="25.5" x14ac:dyDescent="0.2">
      <c r="A65" s="9" t="s">
        <v>42</v>
      </c>
      <c r="B65" s="10">
        <f>SUM(B67:B68)</f>
        <v>0</v>
      </c>
      <c r="C65" s="10">
        <f t="shared" ref="C65:D65" si="13">SUM(C67:C68)</f>
        <v>635.1</v>
      </c>
      <c r="D65" s="10">
        <f t="shared" si="13"/>
        <v>635.1</v>
      </c>
      <c r="E65" s="10"/>
      <c r="F65" s="20" t="s">
        <v>92</v>
      </c>
    </row>
    <row r="66" spans="1:6" hidden="1" x14ac:dyDescent="0.2">
      <c r="A66" s="17" t="s">
        <v>19</v>
      </c>
      <c r="B66" s="11"/>
      <c r="C66" s="11"/>
      <c r="D66" s="11"/>
      <c r="E66" s="10" t="e">
        <f t="shared" si="1"/>
        <v>#DIV/0!</v>
      </c>
      <c r="F66" s="16"/>
    </row>
    <row r="67" spans="1:6" hidden="1" x14ac:dyDescent="0.2">
      <c r="A67" s="19" t="s">
        <v>20</v>
      </c>
      <c r="B67" s="12">
        <v>0</v>
      </c>
      <c r="C67" s="12">
        <v>255.5</v>
      </c>
      <c r="D67" s="12">
        <v>255.5</v>
      </c>
      <c r="E67" s="10" t="e">
        <f t="shared" si="1"/>
        <v>#DIV/0!</v>
      </c>
      <c r="F67" s="16"/>
    </row>
    <row r="68" spans="1:6" hidden="1" x14ac:dyDescent="0.2">
      <c r="A68" s="19" t="s">
        <v>40</v>
      </c>
      <c r="B68" s="12">
        <v>0</v>
      </c>
      <c r="C68" s="12">
        <v>379.6</v>
      </c>
      <c r="D68" s="12">
        <v>379.6</v>
      </c>
      <c r="E68" s="10" t="e">
        <f t="shared" si="1"/>
        <v>#DIV/0!</v>
      </c>
      <c r="F68" s="16"/>
    </row>
    <row r="69" spans="1:6" ht="51" x14ac:dyDescent="0.2">
      <c r="A69" s="9" t="s">
        <v>64</v>
      </c>
      <c r="B69" s="10">
        <v>5998.2</v>
      </c>
      <c r="C69" s="10">
        <v>15747.7</v>
      </c>
      <c r="D69" s="10">
        <v>15747.7</v>
      </c>
      <c r="E69" s="10">
        <f t="shared" si="1"/>
        <v>262.54042879530527</v>
      </c>
      <c r="F69" s="16" t="s">
        <v>76</v>
      </c>
    </row>
    <row r="70" spans="1:6" ht="73.5" customHeight="1" x14ac:dyDescent="0.2">
      <c r="A70" s="21" t="s">
        <v>41</v>
      </c>
      <c r="B70" s="10">
        <f>SUM(B72:B73)</f>
        <v>427207</v>
      </c>
      <c r="C70" s="10">
        <f t="shared" ref="C70:D70" si="14">SUM(C72:C73)</f>
        <v>721946.8</v>
      </c>
      <c r="D70" s="10">
        <f t="shared" si="14"/>
        <v>550547.69999999995</v>
      </c>
      <c r="E70" s="10">
        <f t="shared" ref="E70:E109" si="15">D70/B70*100</f>
        <v>128.87141362384043</v>
      </c>
      <c r="F70" s="16" t="s">
        <v>76</v>
      </c>
    </row>
    <row r="71" spans="1:6" hidden="1" x14ac:dyDescent="0.2">
      <c r="A71" s="17" t="s">
        <v>19</v>
      </c>
      <c r="B71" s="9"/>
      <c r="C71" s="11"/>
      <c r="D71" s="11"/>
      <c r="E71" s="10" t="e">
        <f t="shared" si="15"/>
        <v>#DIV/0!</v>
      </c>
      <c r="F71" s="16" t="s">
        <v>81</v>
      </c>
    </row>
    <row r="72" spans="1:6" hidden="1" x14ac:dyDescent="0.2">
      <c r="A72" s="19" t="s">
        <v>20</v>
      </c>
      <c r="B72" s="12">
        <v>395876.1</v>
      </c>
      <c r="C72" s="12">
        <v>495876.1</v>
      </c>
      <c r="D72" s="12">
        <v>324477</v>
      </c>
      <c r="E72" s="10">
        <f t="shared" si="15"/>
        <v>81.964281248602788</v>
      </c>
      <c r="F72" s="16" t="s">
        <v>81</v>
      </c>
    </row>
    <row r="73" spans="1:6" hidden="1" x14ac:dyDescent="0.2">
      <c r="A73" s="19" t="s">
        <v>21</v>
      </c>
      <c r="B73" s="12">
        <v>31330.9</v>
      </c>
      <c r="C73" s="12">
        <v>226070.7</v>
      </c>
      <c r="D73" s="12">
        <v>226070.7</v>
      </c>
      <c r="E73" s="10">
        <f t="shared" si="15"/>
        <v>721.55826995075154</v>
      </c>
      <c r="F73" s="16" t="s">
        <v>81</v>
      </c>
    </row>
    <row r="74" spans="1:6" ht="131.25" customHeight="1" x14ac:dyDescent="0.2">
      <c r="A74" s="21" t="s">
        <v>43</v>
      </c>
      <c r="B74" s="10">
        <f>SUM(B76:B77)</f>
        <v>149000</v>
      </c>
      <c r="C74" s="10">
        <f t="shared" ref="C74:D74" si="16">SUM(C76:C77)</f>
        <v>585455.80000000005</v>
      </c>
      <c r="D74" s="10">
        <f t="shared" si="16"/>
        <v>478969</v>
      </c>
      <c r="E74" s="10">
        <f t="shared" si="15"/>
        <v>321.45570469798656</v>
      </c>
      <c r="F74" s="16" t="s">
        <v>76</v>
      </c>
    </row>
    <row r="75" spans="1:6" hidden="1" x14ac:dyDescent="0.2">
      <c r="A75" s="17" t="s">
        <v>19</v>
      </c>
      <c r="B75" s="9"/>
      <c r="C75" s="11"/>
      <c r="D75" s="11"/>
      <c r="E75" s="10" t="e">
        <f t="shared" si="15"/>
        <v>#DIV/0!</v>
      </c>
      <c r="F75" s="16"/>
    </row>
    <row r="76" spans="1:6" hidden="1" x14ac:dyDescent="0.2">
      <c r="A76" s="19" t="s">
        <v>20</v>
      </c>
      <c r="B76" s="12">
        <v>119592.2</v>
      </c>
      <c r="C76" s="12">
        <v>319581.5</v>
      </c>
      <c r="D76" s="12">
        <v>213094.7</v>
      </c>
      <c r="E76" s="10">
        <f t="shared" si="15"/>
        <v>178.18444681174861</v>
      </c>
      <c r="F76" s="16"/>
    </row>
    <row r="77" spans="1:6" hidden="1" x14ac:dyDescent="0.2">
      <c r="A77" s="19" t="s">
        <v>21</v>
      </c>
      <c r="B77" s="12">
        <v>29407.8</v>
      </c>
      <c r="C77" s="12">
        <v>265874.3</v>
      </c>
      <c r="D77" s="12">
        <v>265874.3</v>
      </c>
      <c r="E77" s="10">
        <f t="shared" si="15"/>
        <v>904.09449193751323</v>
      </c>
      <c r="F77" s="16"/>
    </row>
    <row r="78" spans="1:6" ht="76.5" x14ac:dyDescent="0.2">
      <c r="A78" s="21" t="s">
        <v>65</v>
      </c>
      <c r="B78" s="10">
        <v>306000</v>
      </c>
      <c r="C78" s="10">
        <v>250000</v>
      </c>
      <c r="D78" s="10">
        <v>249348.3</v>
      </c>
      <c r="E78" s="10">
        <f t="shared" si="15"/>
        <v>81.486372549019606</v>
      </c>
      <c r="F78" s="16" t="s">
        <v>82</v>
      </c>
    </row>
    <row r="79" spans="1:6" ht="63" customHeight="1" x14ac:dyDescent="0.2">
      <c r="A79" s="21" t="s">
        <v>66</v>
      </c>
      <c r="B79" s="10">
        <v>114000</v>
      </c>
      <c r="C79" s="10">
        <v>55000</v>
      </c>
      <c r="D79" s="10">
        <v>54931.6</v>
      </c>
      <c r="E79" s="10">
        <f t="shared" si="15"/>
        <v>48.185614035087724</v>
      </c>
      <c r="F79" s="16" t="s">
        <v>82</v>
      </c>
    </row>
    <row r="80" spans="1:6" ht="40.5" customHeight="1" x14ac:dyDescent="0.2">
      <c r="A80" s="21" t="s">
        <v>67</v>
      </c>
      <c r="B80" s="10">
        <v>200000</v>
      </c>
      <c r="C80" s="10">
        <v>290000</v>
      </c>
      <c r="D80" s="10">
        <v>289709.5</v>
      </c>
      <c r="E80" s="10">
        <f t="shared" si="15"/>
        <v>144.85475000000002</v>
      </c>
      <c r="F80" s="16" t="s">
        <v>83</v>
      </c>
    </row>
    <row r="81" spans="1:6" ht="51" x14ac:dyDescent="0.2">
      <c r="A81" s="21" t="s">
        <v>68</v>
      </c>
      <c r="B81" s="10">
        <v>80000</v>
      </c>
      <c r="C81" s="10">
        <v>85000</v>
      </c>
      <c r="D81" s="10">
        <v>84939</v>
      </c>
      <c r="E81" s="10">
        <f t="shared" si="15"/>
        <v>106.17375</v>
      </c>
      <c r="F81" s="16" t="s">
        <v>83</v>
      </c>
    </row>
    <row r="82" spans="1:6" ht="38.25" x14ac:dyDescent="0.2">
      <c r="A82" s="21" t="s">
        <v>69</v>
      </c>
      <c r="B82" s="10">
        <f>SUM(B84:B85)</f>
        <v>0</v>
      </c>
      <c r="C82" s="10">
        <f t="shared" ref="C82:D82" si="17">SUM(C84:C85)</f>
        <v>44883.399999999994</v>
      </c>
      <c r="D82" s="10">
        <f t="shared" si="17"/>
        <v>41520.800000000003</v>
      </c>
      <c r="E82" s="10"/>
      <c r="F82" s="16" t="s">
        <v>76</v>
      </c>
    </row>
    <row r="83" spans="1:6" hidden="1" x14ac:dyDescent="0.2">
      <c r="A83" s="17" t="s">
        <v>19</v>
      </c>
      <c r="B83" s="9"/>
      <c r="C83" s="11"/>
      <c r="D83" s="11"/>
      <c r="E83" s="10" t="e">
        <f t="shared" si="15"/>
        <v>#DIV/0!</v>
      </c>
      <c r="F83" s="16"/>
    </row>
    <row r="84" spans="1:6" hidden="1" x14ac:dyDescent="0.2">
      <c r="A84" s="19" t="s">
        <v>20</v>
      </c>
      <c r="B84" s="12">
        <v>0</v>
      </c>
      <c r="C84" s="12">
        <v>27548.6</v>
      </c>
      <c r="D84" s="12">
        <v>24186</v>
      </c>
      <c r="E84" s="10" t="e">
        <f t="shared" si="15"/>
        <v>#DIV/0!</v>
      </c>
      <c r="F84" s="16"/>
    </row>
    <row r="85" spans="1:6" hidden="1" x14ac:dyDescent="0.2">
      <c r="A85" s="19" t="s">
        <v>21</v>
      </c>
      <c r="B85" s="12">
        <v>0</v>
      </c>
      <c r="C85" s="12">
        <v>17334.8</v>
      </c>
      <c r="D85" s="12">
        <v>17334.8</v>
      </c>
      <c r="E85" s="10" t="e">
        <f t="shared" si="15"/>
        <v>#DIV/0!</v>
      </c>
      <c r="F85" s="16"/>
    </row>
    <row r="86" spans="1:6" ht="114.75" x14ac:dyDescent="0.2">
      <c r="A86" s="21" t="s">
        <v>44</v>
      </c>
      <c r="B86" s="10">
        <v>22721.4</v>
      </c>
      <c r="C86" s="10">
        <v>11000</v>
      </c>
      <c r="D86" s="10">
        <v>10997.2</v>
      </c>
      <c r="E86" s="10">
        <f t="shared" si="15"/>
        <v>48.400186608219563</v>
      </c>
      <c r="F86" s="22" t="s">
        <v>97</v>
      </c>
    </row>
    <row r="87" spans="1:6" ht="63.75" x14ac:dyDescent="0.2">
      <c r="A87" s="21" t="s">
        <v>45</v>
      </c>
      <c r="B87" s="10">
        <v>39762.5</v>
      </c>
      <c r="C87" s="10">
        <v>19881.2</v>
      </c>
      <c r="D87" s="10">
        <v>19881.2</v>
      </c>
      <c r="E87" s="10">
        <f t="shared" si="15"/>
        <v>49.999874253379446</v>
      </c>
      <c r="F87" s="22" t="s">
        <v>98</v>
      </c>
    </row>
    <row r="88" spans="1:6" ht="63.75" x14ac:dyDescent="0.2">
      <c r="A88" s="21" t="s">
        <v>70</v>
      </c>
      <c r="B88" s="10">
        <f>SUM(B90:B91)</f>
        <v>20685.5</v>
      </c>
      <c r="C88" s="10">
        <f t="shared" ref="C88:D88" si="18">SUM(C90:C91)</f>
        <v>35971.599999999999</v>
      </c>
      <c r="D88" s="10">
        <f t="shared" si="18"/>
        <v>35971.599999999999</v>
      </c>
      <c r="E88" s="10">
        <f t="shared" si="15"/>
        <v>173.89765777960406</v>
      </c>
      <c r="F88" s="20" t="s">
        <v>93</v>
      </c>
    </row>
    <row r="89" spans="1:6" hidden="1" x14ac:dyDescent="0.2">
      <c r="A89" s="17" t="s">
        <v>19</v>
      </c>
      <c r="B89" s="9"/>
      <c r="C89" s="11"/>
      <c r="D89" s="11"/>
      <c r="E89" s="10" t="e">
        <f t="shared" si="15"/>
        <v>#DIV/0!</v>
      </c>
      <c r="F89" s="16"/>
    </row>
    <row r="90" spans="1:6" hidden="1" x14ac:dyDescent="0.2">
      <c r="A90" s="19" t="s">
        <v>20</v>
      </c>
      <c r="B90" s="12">
        <v>3700.9</v>
      </c>
      <c r="C90" s="12">
        <v>3700.9</v>
      </c>
      <c r="D90" s="12">
        <v>3700.9</v>
      </c>
      <c r="E90" s="10">
        <f t="shared" si="15"/>
        <v>100</v>
      </c>
      <c r="F90" s="16"/>
    </row>
    <row r="91" spans="1:6" hidden="1" x14ac:dyDescent="0.2">
      <c r="A91" s="19" t="s">
        <v>21</v>
      </c>
      <c r="B91" s="12">
        <v>16984.599999999999</v>
      </c>
      <c r="C91" s="12">
        <v>32270.7</v>
      </c>
      <c r="D91" s="12">
        <v>32270.7</v>
      </c>
      <c r="E91" s="10">
        <f t="shared" si="15"/>
        <v>189.99976449254032</v>
      </c>
      <c r="F91" s="16"/>
    </row>
    <row r="92" spans="1:6" ht="38.25" x14ac:dyDescent="0.2">
      <c r="A92" s="21" t="s">
        <v>46</v>
      </c>
      <c r="B92" s="10">
        <v>105000</v>
      </c>
      <c r="C92" s="10">
        <v>0</v>
      </c>
      <c r="D92" s="10">
        <v>0</v>
      </c>
      <c r="E92" s="10">
        <f t="shared" si="15"/>
        <v>0</v>
      </c>
      <c r="F92" s="20" t="s">
        <v>94</v>
      </c>
    </row>
    <row r="93" spans="1:6" ht="57.75" customHeight="1" x14ac:dyDescent="0.2">
      <c r="A93" s="21" t="s">
        <v>47</v>
      </c>
      <c r="B93" s="10">
        <v>0</v>
      </c>
      <c r="C93" s="10">
        <v>659.9</v>
      </c>
      <c r="D93" s="10">
        <v>659.9</v>
      </c>
      <c r="E93" s="10"/>
      <c r="F93" s="16" t="s">
        <v>76</v>
      </c>
    </row>
    <row r="94" spans="1:6" ht="183" customHeight="1" x14ac:dyDescent="0.2">
      <c r="A94" s="21" t="s">
        <v>48</v>
      </c>
      <c r="B94" s="10">
        <v>0</v>
      </c>
      <c r="C94" s="10">
        <v>80000</v>
      </c>
      <c r="D94" s="10">
        <v>80000</v>
      </c>
      <c r="E94" s="10"/>
      <c r="F94" s="22" t="s">
        <v>99</v>
      </c>
    </row>
    <row r="95" spans="1:6" ht="264" customHeight="1" x14ac:dyDescent="0.2">
      <c r="A95" s="21" t="s">
        <v>49</v>
      </c>
      <c r="B95" s="10">
        <v>719.5</v>
      </c>
      <c r="C95" s="10">
        <v>166.4</v>
      </c>
      <c r="D95" s="10">
        <v>145.80000000000001</v>
      </c>
      <c r="E95" s="10">
        <f t="shared" si="15"/>
        <v>20.264072272411397</v>
      </c>
      <c r="F95" s="22" t="s">
        <v>100</v>
      </c>
    </row>
    <row r="96" spans="1:6" ht="51" x14ac:dyDescent="0.2">
      <c r="A96" s="21" t="s">
        <v>50</v>
      </c>
      <c r="B96" s="10">
        <v>2730</v>
      </c>
      <c r="C96" s="10">
        <v>0</v>
      </c>
      <c r="D96" s="10">
        <v>0</v>
      </c>
      <c r="E96" s="10">
        <f t="shared" si="15"/>
        <v>0</v>
      </c>
      <c r="F96" s="23" t="s">
        <v>84</v>
      </c>
    </row>
    <row r="97" spans="1:6" ht="51" x14ac:dyDescent="0.2">
      <c r="A97" s="21" t="s">
        <v>51</v>
      </c>
      <c r="B97" s="10">
        <v>2000</v>
      </c>
      <c r="C97" s="10">
        <v>0</v>
      </c>
      <c r="D97" s="10">
        <v>0</v>
      </c>
      <c r="E97" s="10">
        <f t="shared" si="15"/>
        <v>0</v>
      </c>
      <c r="F97" s="23" t="s">
        <v>84</v>
      </c>
    </row>
    <row r="98" spans="1:6" ht="51" x14ac:dyDescent="0.2">
      <c r="A98" s="21" t="s">
        <v>52</v>
      </c>
      <c r="B98" s="10">
        <v>1000</v>
      </c>
      <c r="C98" s="10">
        <v>1000</v>
      </c>
      <c r="D98" s="10">
        <v>1000</v>
      </c>
      <c r="E98" s="10">
        <f t="shared" si="15"/>
        <v>100</v>
      </c>
      <c r="F98" s="23" t="s">
        <v>73</v>
      </c>
    </row>
    <row r="99" spans="1:6" ht="127.5" x14ac:dyDescent="0.2">
      <c r="A99" s="21" t="s">
        <v>53</v>
      </c>
      <c r="B99" s="10">
        <v>0</v>
      </c>
      <c r="C99" s="10">
        <v>265</v>
      </c>
      <c r="D99" s="10">
        <v>265</v>
      </c>
      <c r="E99" s="10"/>
      <c r="F99" s="20" t="s">
        <v>95</v>
      </c>
    </row>
    <row r="100" spans="1:6" ht="224.25" customHeight="1" x14ac:dyDescent="0.2">
      <c r="A100" s="21" t="s">
        <v>60</v>
      </c>
      <c r="B100" s="10">
        <v>0</v>
      </c>
      <c r="C100" s="10">
        <v>4433.3</v>
      </c>
      <c r="D100" s="10">
        <v>4433.3</v>
      </c>
      <c r="E100" s="10"/>
      <c r="F100" s="22" t="s">
        <v>101</v>
      </c>
    </row>
    <row r="101" spans="1:6" ht="144" customHeight="1" x14ac:dyDescent="0.2">
      <c r="A101" s="21" t="s">
        <v>57</v>
      </c>
      <c r="B101" s="10">
        <v>0</v>
      </c>
      <c r="C101" s="10">
        <v>864.1</v>
      </c>
      <c r="D101" s="10">
        <v>864.1</v>
      </c>
      <c r="E101" s="10"/>
      <c r="F101" s="25" t="s">
        <v>102</v>
      </c>
    </row>
    <row r="102" spans="1:6" ht="38.25" x14ac:dyDescent="0.2">
      <c r="A102" s="21" t="s">
        <v>71</v>
      </c>
      <c r="B102" s="10">
        <v>0</v>
      </c>
      <c r="C102" s="10">
        <v>192064</v>
      </c>
      <c r="D102" s="10">
        <v>183205.2</v>
      </c>
      <c r="E102" s="10"/>
      <c r="F102" s="16" t="s">
        <v>76</v>
      </c>
    </row>
    <row r="103" spans="1:6" ht="58.5" customHeight="1" x14ac:dyDescent="0.2">
      <c r="A103" s="21" t="s">
        <v>105</v>
      </c>
      <c r="B103" s="10">
        <v>0</v>
      </c>
      <c r="C103" s="10">
        <v>71192.2</v>
      </c>
      <c r="D103" s="10">
        <v>71192.2</v>
      </c>
      <c r="E103" s="10"/>
      <c r="F103" s="20" t="s">
        <v>76</v>
      </c>
    </row>
    <row r="104" spans="1:6" ht="38.25" x14ac:dyDescent="0.2">
      <c r="A104" s="21" t="s">
        <v>54</v>
      </c>
      <c r="B104" s="10">
        <v>0</v>
      </c>
      <c r="C104" s="10">
        <v>8200</v>
      </c>
      <c r="D104" s="10">
        <v>8200</v>
      </c>
      <c r="E104" s="10"/>
      <c r="F104" s="20" t="s">
        <v>85</v>
      </c>
    </row>
    <row r="105" spans="1:6" ht="76.5" x14ac:dyDescent="0.2">
      <c r="A105" s="21" t="s">
        <v>55</v>
      </c>
      <c r="B105" s="10">
        <v>0</v>
      </c>
      <c r="C105" s="10">
        <v>15400</v>
      </c>
      <c r="D105" s="10">
        <v>11200</v>
      </c>
      <c r="E105" s="10"/>
      <c r="F105" s="20" t="s">
        <v>96</v>
      </c>
    </row>
    <row r="106" spans="1:6" ht="51" x14ac:dyDescent="0.2">
      <c r="A106" s="21" t="s">
        <v>56</v>
      </c>
      <c r="B106" s="10">
        <v>0</v>
      </c>
      <c r="C106" s="10">
        <v>10990</v>
      </c>
      <c r="D106" s="10">
        <v>10990</v>
      </c>
      <c r="E106" s="10"/>
      <c r="F106" s="16" t="s">
        <v>76</v>
      </c>
    </row>
    <row r="107" spans="1:6" ht="52.5" customHeight="1" x14ac:dyDescent="0.2">
      <c r="A107" s="21" t="s">
        <v>104</v>
      </c>
      <c r="B107" s="10">
        <v>0</v>
      </c>
      <c r="C107" s="10">
        <v>582.6</v>
      </c>
      <c r="D107" s="10">
        <v>582.6</v>
      </c>
      <c r="E107" s="10"/>
      <c r="F107" s="16" t="s">
        <v>86</v>
      </c>
    </row>
    <row r="108" spans="1:6" ht="67.5" customHeight="1" x14ac:dyDescent="0.2">
      <c r="A108" s="21" t="s">
        <v>103</v>
      </c>
      <c r="B108" s="10">
        <v>0</v>
      </c>
      <c r="C108" s="10">
        <v>1662</v>
      </c>
      <c r="D108" s="10">
        <v>1662</v>
      </c>
      <c r="E108" s="10"/>
      <c r="F108" s="16" t="s">
        <v>76</v>
      </c>
    </row>
    <row r="109" spans="1:6" ht="18.75" customHeight="1" x14ac:dyDescent="0.2">
      <c r="A109" s="9" t="s">
        <v>58</v>
      </c>
      <c r="B109" s="10">
        <f>B5+B9+B13+B14+B18+B22+B23+B27+B31+B32+B33+B37+B41+B45+B46+B47+B48+B49+B53+B57+B61+B65+B69+B70+B74+B78+B79+B80+B81+B82+B86+B87+B88+B92+B93+B94+B95+B96+B97+B98+B99+B100+B101+B102+B103+B104+B105+B106+B107+B108</f>
        <v>2980482.1</v>
      </c>
      <c r="C109" s="10">
        <f t="shared" ref="C109:D109" si="19">C5+C9+C13+C14+C18+C22+C23+C27+C31+C32+C33+C37+C41+C45+C46+C47+C48+C49+C53+C57+C61+C65+C69+C70+C74+C78+C79+C80+C81+C82+C86+C87+C88+C92+C93+C94+C95+C96+C97+C98+C99+C100+C101+C102+C103+C104+C105+C106+C107+C108</f>
        <v>4710987.7</v>
      </c>
      <c r="D109" s="10">
        <f t="shared" si="19"/>
        <v>4346582</v>
      </c>
      <c r="E109" s="10">
        <f t="shared" si="15"/>
        <v>145.83486342696034</v>
      </c>
      <c r="F109" s="24" t="s">
        <v>72</v>
      </c>
    </row>
  </sheetData>
  <mergeCells count="6">
    <mergeCell ref="F3:F4"/>
    <mergeCell ref="E3:E4"/>
    <mergeCell ref="B3:C3"/>
    <mergeCell ref="A3:A4"/>
    <mergeCell ref="D3:D4"/>
    <mergeCell ref="A1:F1"/>
  </mergeCells>
  <pageMargins left="0.31496062992125984" right="0" top="0" bottom="0"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Лисова Наталия Кирилловна</dc:creator>
  <cp:lastModifiedBy>Смирнов Игорь Николаевич</cp:lastModifiedBy>
  <cp:lastPrinted>2016-05-10T11:55:52Z</cp:lastPrinted>
  <dcterms:created xsi:type="dcterms:W3CDTF">2016-05-05T11:56:57Z</dcterms:created>
  <dcterms:modified xsi:type="dcterms:W3CDTF">2016-05-16T14:00:06Z</dcterms:modified>
</cp:coreProperties>
</file>