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_10.05" sheetId="4" r:id="rId1"/>
  </sheets>
  <definedNames>
    <definedName name="_xlnm.Print_Titles" localSheetId="0">прил_10.05!$3:$4</definedName>
    <definedName name="_xlnm.Print_Area" localSheetId="0">прил_10.05!$A$1:$G$19</definedName>
  </definedNames>
  <calcPr calcId="145621"/>
</workbook>
</file>

<file path=xl/calcChain.xml><?xml version="1.0" encoding="utf-8"?>
<calcChain xmlns="http://schemas.openxmlformats.org/spreadsheetml/2006/main">
  <c r="G22" i="4" l="1"/>
  <c r="E22" i="4"/>
  <c r="D22" i="4"/>
  <c r="C22" i="4"/>
  <c r="I22" i="4" s="1"/>
  <c r="B22" i="4"/>
  <c r="I21" i="4"/>
  <c r="G21" i="4"/>
  <c r="E21" i="4"/>
  <c r="I20" i="4"/>
  <c r="G20" i="4"/>
  <c r="E20" i="4"/>
  <c r="I19" i="4"/>
  <c r="G19" i="4"/>
  <c r="E19" i="4"/>
  <c r="G18" i="4"/>
  <c r="E18" i="4"/>
  <c r="G17" i="4"/>
  <c r="E17" i="4"/>
  <c r="G16" i="4"/>
  <c r="E16" i="4"/>
  <c r="G15" i="4"/>
  <c r="E15" i="4"/>
  <c r="G14" i="4"/>
  <c r="E14" i="4"/>
  <c r="G13" i="4"/>
  <c r="E13" i="4"/>
  <c r="G12" i="4"/>
  <c r="E12" i="4"/>
  <c r="G11" i="4"/>
  <c r="E11" i="4"/>
  <c r="G10" i="4"/>
  <c r="E10" i="4"/>
  <c r="G9" i="4"/>
  <c r="E9" i="4"/>
  <c r="G8" i="4"/>
  <c r="E8" i="4"/>
  <c r="G7" i="4"/>
  <c r="E7" i="4"/>
  <c r="G6" i="4"/>
  <c r="E6" i="4"/>
  <c r="G5" i="4"/>
  <c r="E5" i="4"/>
</calcChain>
</file>

<file path=xl/sharedStrings.xml><?xml version="1.0" encoding="utf-8"?>
<sst xmlns="http://schemas.openxmlformats.org/spreadsheetml/2006/main" count="37" uniqueCount="37">
  <si>
    <t>Сведения об исполнении республиканского бюджета Чувашской Республики по доходам за 2015 год</t>
  </si>
  <si>
    <t>(тыс. рублей)</t>
  </si>
  <si>
    <t>Наименование доходов</t>
  </si>
  <si>
    <t>Первоначально утвержденные назначения</t>
  </si>
  <si>
    <t>Уточненные назначения</t>
  </si>
  <si>
    <t>Фактическое исполнение</t>
  </si>
  <si>
    <t>Налоговые доходы</t>
  </si>
  <si>
    <t>Налог на прибыль организаций</t>
  </si>
  <si>
    <t>Налог на доходы физических лиц</t>
  </si>
  <si>
    <t>В 2015 году по сравнению с 2014 годом увеличились возвраты налога по имущественным и социальным налоговым вычетам, предоставленные гражданам (по объему возвратов налога ЧР занимает лидирующее положение в ПФО). 
В связи с ухудшением финансового состояния предприятий увеличилась задолженность по налогу перед бюджетом.</t>
  </si>
  <si>
    <t>Акцизы по подакцизным товарам, из них:</t>
  </si>
  <si>
    <t>Акцизы на алкогольную продукцию</t>
  </si>
  <si>
    <t>Снижение объема выпуска ликеро - водочной продукции</t>
  </si>
  <si>
    <t>Акцизы на пиво</t>
  </si>
  <si>
    <t>Уменьшилась ставка акциза на пиво на 2015 год с 20 рублей до 18 рублей за литр - на 10% (ФЗ от 24.11.2014 № 366-Ф)</t>
  </si>
  <si>
    <t>Акцизы на нефтепродукты</t>
  </si>
  <si>
    <t>Увеличены нормативы распределения доходов от уплаты акцизов на нефтепродукты на 14,0% (2014 год - 0,548%, 2015 год - 0,6247%)</t>
  </si>
  <si>
    <t>Налог, взимаемый в связи с применением упрощенной системы налогообложения</t>
  </si>
  <si>
    <t>Рост достигнут за счет увеличения налоговой базы</t>
  </si>
  <si>
    <t>Налог на имущество организаций</t>
  </si>
  <si>
    <t xml:space="preserve">Рост задолженности по данному налогу </t>
  </si>
  <si>
    <t>Транспортный налог</t>
  </si>
  <si>
    <t>Причиной роста стало увеличение количества транспортных средств. По данным УГИБДД МВД по Чувашской Республике на конец 2014 года в личной собственности граждан находилось 293,6 тыс. автомобилей, что на 12,9% больше, чем на конец 2013 года.</t>
  </si>
  <si>
    <t>Государственная пошлина</t>
  </si>
  <si>
    <t>В 2015 году государственная пошлина за совершение федеральными органами исполнительной власти юридически значимых действий в случае подачи заявления и (или) документов, необходимых для их совершения, в многофункциональный центр предоставления государственных и муниципальных услуг, зачислялась по нормативу 50% в бюджет субъекта Российской Федерации, 50% – в федеральный бюджет (ранее полностью в федеральный бюджет).</t>
  </si>
  <si>
    <t>Неналоговые доходы по своей природе имеют нестабильный характер поступления, прогнозируюся на основе данных, представляемых главными администраторами соответствующих поступлений. В процессе исполнения бюджета данные уточняются в зависимости от сложившейся финансово-экономической ситуации.</t>
  </si>
  <si>
    <t>НАЛОГОВЫЕ И НЕНАЛОГОВЫЕ ДОХОДЫ</t>
  </si>
  <si>
    <t>БЕЗВОЗМЕЗДНЫЕ ПОСТУПЛЕНИЯ</t>
  </si>
  <si>
    <t>Часть межбюджетных трансфертов из федерального бюджета распределяется отдельными решениями Правительства Российской Федерации в ходе исполнения федерального бюджета</t>
  </si>
  <si>
    <t xml:space="preserve">Дотации </t>
  </si>
  <si>
    <t xml:space="preserve">Субсидии </t>
  </si>
  <si>
    <t xml:space="preserve">Субвенции </t>
  </si>
  <si>
    <t>Доходы итого</t>
  </si>
  <si>
    <t>Неналоговые доходы</t>
  </si>
  <si>
    <t>Причины отклонений</t>
  </si>
  <si>
    <t>Отклонение от первоначально утвержденных значений (гр.4/гр.2), %</t>
  </si>
  <si>
    <t>Отклонение от уточненных назначений (гр.4/гр.3),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</si>
</sst>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ET"/>
    </font>
    <font>
      <sz val="12"/>
      <name val="TimesET"/>
    </font>
    <font>
      <sz val="11"/>
      <color rgb="FF000000"/>
      <name val="TimesE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/>
    <xf numFmtId="0" fontId="4" fillId="0" borderId="1" xfId="1" applyFont="1" applyFill="1" applyBorder="1" applyAlignment="1">
      <alignment horizontal="center" vertical="center" wrapText="1"/>
    </xf>
    <xf numFmtId="0" fontId="2" fillId="0" borderId="0" xfId="1" applyFont="1"/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5" fillId="0" borderId="0" xfId="1" applyFont="1"/>
    <xf numFmtId="164" fontId="5" fillId="0" borderId="0" xfId="1" applyNumberFormat="1" applyFont="1"/>
    <xf numFmtId="0" fontId="7" fillId="0" borderId="1" xfId="1" applyFont="1" applyFill="1" applyBorder="1" applyAlignment="1">
      <alignment horizontal="justify" vertical="top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justify" vertical="top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center"/>
    </xf>
    <xf numFmtId="0" fontId="5" fillId="0" borderId="0" xfId="1" applyFont="1" applyFill="1"/>
    <xf numFmtId="0" fontId="8" fillId="0" borderId="0" xfId="1" applyFont="1" applyFill="1" applyBorder="1" applyAlignment="1">
      <alignment wrapText="1"/>
    </xf>
    <xf numFmtId="0" fontId="4" fillId="0" borderId="0" xfId="1" applyFont="1" applyFill="1" applyBorder="1"/>
    <xf numFmtId="0" fontId="7" fillId="0" borderId="0" xfId="1" applyFont="1" applyFill="1" applyAlignment="1">
      <alignment wrapText="1"/>
    </xf>
    <xf numFmtId="0" fontId="9" fillId="0" borderId="0" xfId="1" applyFont="1" applyFill="1"/>
    <xf numFmtId="0" fontId="10" fillId="0" borderId="0" xfId="1" applyFont="1" applyFill="1" applyAlignment="1">
      <alignment wrapText="1"/>
    </xf>
    <xf numFmtId="164" fontId="6" fillId="0" borderId="0" xfId="1" applyNumberFormat="1" applyFont="1" applyFill="1" applyBorder="1" applyAlignment="1">
      <alignment horizontal="right"/>
    </xf>
    <xf numFmtId="0" fontId="11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8"/>
  <sheetViews>
    <sheetView showGridLines="0" tabSelected="1" view="pageBreakPreview" zoomScaleNormal="120" zoomScaleSheetLayoutView="100" workbookViewId="0">
      <selection sqref="A1:G1"/>
    </sheetView>
  </sheetViews>
  <sheetFormatPr defaultRowHeight="15"/>
  <cols>
    <col min="1" max="1" width="30.140625" style="27" customWidth="1"/>
    <col min="2" max="2" width="13.5703125" style="27" bestFit="1" customWidth="1"/>
    <col min="3" max="4" width="11.28515625" style="27" bestFit="1" customWidth="1"/>
    <col min="5" max="5" width="13.42578125" style="27" customWidth="1"/>
    <col min="6" max="6" width="46.140625" style="27" customWidth="1"/>
    <col min="7" max="7" width="12" style="2" customWidth="1"/>
    <col min="8" max="8" width="13.7109375" style="2" bestFit="1" customWidth="1"/>
    <col min="9" max="9" width="13.140625" style="2" customWidth="1"/>
    <col min="10" max="16384" width="9.140625" style="2"/>
  </cols>
  <sheetData>
    <row r="1" spans="1:9" s="1" customFormat="1" ht="20.25" customHeight="1">
      <c r="A1" s="28" t="s">
        <v>0</v>
      </c>
      <c r="B1" s="28"/>
      <c r="C1" s="28"/>
      <c r="D1" s="28"/>
      <c r="E1" s="28"/>
      <c r="F1" s="28"/>
      <c r="G1" s="28"/>
    </row>
    <row r="2" spans="1:9">
      <c r="A2" s="29" t="s">
        <v>1</v>
      </c>
      <c r="B2" s="29"/>
      <c r="C2" s="29"/>
      <c r="D2" s="29"/>
      <c r="E2" s="29"/>
      <c r="F2" s="29"/>
      <c r="G2" s="29"/>
    </row>
    <row r="3" spans="1:9" s="5" customFormat="1" ht="63.75">
      <c r="A3" s="3" t="s">
        <v>2</v>
      </c>
      <c r="B3" s="3" t="s">
        <v>3</v>
      </c>
      <c r="C3" s="3" t="s">
        <v>4</v>
      </c>
      <c r="D3" s="3" t="s">
        <v>5</v>
      </c>
      <c r="E3" s="3" t="s">
        <v>35</v>
      </c>
      <c r="F3" s="3" t="s">
        <v>34</v>
      </c>
      <c r="G3" s="3" t="s">
        <v>36</v>
      </c>
      <c r="H3" s="4"/>
      <c r="I3" s="4"/>
    </row>
    <row r="4" spans="1:9" s="6" customFormat="1" ht="13.5" customHeight="1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4"/>
      <c r="I4" s="4"/>
    </row>
    <row r="5" spans="1:9" s="6" customFormat="1" ht="13.5" customHeight="1">
      <c r="A5" s="7" t="s">
        <v>6</v>
      </c>
      <c r="B5" s="8">
        <v>22054271.700000003</v>
      </c>
      <c r="C5" s="8">
        <v>20737071.09877</v>
      </c>
      <c r="D5" s="8">
        <v>20933940.217169996</v>
      </c>
      <c r="E5" s="8">
        <f>D5/B5*100</f>
        <v>94.920115712413178</v>
      </c>
      <c r="F5" s="9"/>
      <c r="G5" s="8">
        <f>D5/C5*100</f>
        <v>100.94935836146925</v>
      </c>
      <c r="H5" s="10"/>
      <c r="I5" s="11"/>
    </row>
    <row r="6" spans="1:9" ht="15.75" customHeight="1">
      <c r="A6" s="12" t="s">
        <v>7</v>
      </c>
      <c r="B6" s="13">
        <v>5470075.7000000002</v>
      </c>
      <c r="C6" s="13">
        <v>5311185.9987700004</v>
      </c>
      <c r="D6" s="13">
        <v>5429803.2292600004</v>
      </c>
      <c r="E6" s="13">
        <f t="shared" ref="E6:E22" si="0">D6/B6*100</f>
        <v>99.263767579304258</v>
      </c>
      <c r="F6" s="14"/>
      <c r="G6" s="13">
        <f t="shared" ref="G6:G22" si="1">D6/C6*100</f>
        <v>102.23334732614279</v>
      </c>
      <c r="H6" s="4"/>
      <c r="I6" s="11"/>
    </row>
    <row r="7" spans="1:9" ht="102.75">
      <c r="A7" s="12" t="s">
        <v>8</v>
      </c>
      <c r="B7" s="13">
        <v>8381495.4000000004</v>
      </c>
      <c r="C7" s="13">
        <v>7299948.5</v>
      </c>
      <c r="D7" s="13">
        <v>7402001.8643900007</v>
      </c>
      <c r="E7" s="13">
        <f t="shared" si="0"/>
        <v>88.313618407402586</v>
      </c>
      <c r="F7" s="15" t="s">
        <v>9</v>
      </c>
      <c r="G7" s="13">
        <f t="shared" si="1"/>
        <v>101.39800115562461</v>
      </c>
      <c r="H7" s="4"/>
      <c r="I7" s="11"/>
    </row>
    <row r="8" spans="1:9" s="19" customFormat="1" ht="25.5">
      <c r="A8" s="16" t="s">
        <v>10</v>
      </c>
      <c r="B8" s="17">
        <v>3516440.1</v>
      </c>
      <c r="C8" s="17">
        <v>3251180.1</v>
      </c>
      <c r="D8" s="17">
        <v>3219495.60182</v>
      </c>
      <c r="E8" s="17">
        <f t="shared" si="0"/>
        <v>91.555536572910768</v>
      </c>
      <c r="F8" s="18"/>
      <c r="G8" s="17">
        <f t="shared" si="1"/>
        <v>99.025446231662144</v>
      </c>
      <c r="H8" s="10"/>
      <c r="I8" s="11"/>
    </row>
    <row r="9" spans="1:9" ht="26.25">
      <c r="A9" s="12" t="s">
        <v>11</v>
      </c>
      <c r="B9" s="13">
        <v>799069.8</v>
      </c>
      <c r="C9" s="13">
        <v>412028</v>
      </c>
      <c r="D9" s="13">
        <v>406928.08564</v>
      </c>
      <c r="E9" s="13">
        <f t="shared" si="0"/>
        <v>50.92522400921672</v>
      </c>
      <c r="F9" s="15" t="s">
        <v>12</v>
      </c>
      <c r="G9" s="13">
        <f t="shared" si="1"/>
        <v>98.76224082829323</v>
      </c>
      <c r="H9" s="4"/>
      <c r="I9" s="11"/>
    </row>
    <row r="10" spans="1:9" ht="39">
      <c r="A10" s="12" t="s">
        <v>13</v>
      </c>
      <c r="B10" s="13">
        <v>1244432</v>
      </c>
      <c r="C10" s="13">
        <v>1164999</v>
      </c>
      <c r="D10" s="13">
        <v>1167608.1902300001</v>
      </c>
      <c r="E10" s="13">
        <f t="shared" si="0"/>
        <v>93.826596409446239</v>
      </c>
      <c r="F10" s="15" t="s">
        <v>14</v>
      </c>
      <c r="G10" s="13">
        <f t="shared" si="1"/>
        <v>100.22396501885409</v>
      </c>
      <c r="H10" s="4"/>
      <c r="I10" s="11"/>
    </row>
    <row r="11" spans="1:9" ht="39">
      <c r="A11" s="12" t="s">
        <v>15</v>
      </c>
      <c r="B11" s="13">
        <v>1472938.3</v>
      </c>
      <c r="C11" s="13">
        <v>1675302.2000000002</v>
      </c>
      <c r="D11" s="13">
        <v>1646108.40659</v>
      </c>
      <c r="E11" s="13">
        <f t="shared" si="0"/>
        <v>111.75677939734474</v>
      </c>
      <c r="F11" s="15" t="s">
        <v>16</v>
      </c>
      <c r="G11" s="13">
        <f t="shared" si="1"/>
        <v>98.257401356602998</v>
      </c>
      <c r="H11" s="4"/>
      <c r="I11" s="11"/>
    </row>
    <row r="12" spans="1:9" ht="38.25">
      <c r="A12" s="12" t="s">
        <v>17</v>
      </c>
      <c r="B12" s="13">
        <v>1343989.6</v>
      </c>
      <c r="C12" s="13">
        <v>1564727</v>
      </c>
      <c r="D12" s="13">
        <v>1564980.67028</v>
      </c>
      <c r="E12" s="13">
        <f t="shared" si="0"/>
        <v>116.44291520410574</v>
      </c>
      <c r="F12" s="14" t="s">
        <v>18</v>
      </c>
      <c r="G12" s="13">
        <f t="shared" si="1"/>
        <v>100.01621179157769</v>
      </c>
      <c r="H12" s="4"/>
      <c r="I12" s="11"/>
    </row>
    <row r="13" spans="1:9">
      <c r="A13" s="12" t="s">
        <v>19</v>
      </c>
      <c r="B13" s="13">
        <v>2741545.9</v>
      </c>
      <c r="C13" s="13">
        <v>2517779</v>
      </c>
      <c r="D13" s="13">
        <v>2549164.7776700002</v>
      </c>
      <c r="E13" s="13">
        <f t="shared" si="0"/>
        <v>92.98275026765009</v>
      </c>
      <c r="F13" s="15" t="s">
        <v>20</v>
      </c>
      <c r="G13" s="13">
        <f t="shared" si="1"/>
        <v>101.24656602783644</v>
      </c>
      <c r="H13" s="4"/>
      <c r="I13" s="11"/>
    </row>
    <row r="14" spans="1:9" ht="77.25">
      <c r="A14" s="12" t="s">
        <v>21</v>
      </c>
      <c r="B14" s="13">
        <v>523788.79999999999</v>
      </c>
      <c r="C14" s="13">
        <v>655084</v>
      </c>
      <c r="D14" s="13">
        <v>628413.03020000004</v>
      </c>
      <c r="E14" s="13">
        <f t="shared" si="0"/>
        <v>119.97450693867452</v>
      </c>
      <c r="F14" s="15" t="s">
        <v>22</v>
      </c>
      <c r="G14" s="13">
        <f t="shared" si="1"/>
        <v>95.928618345128271</v>
      </c>
      <c r="H14" s="4"/>
      <c r="I14" s="11"/>
    </row>
    <row r="15" spans="1:9" s="19" customFormat="1" ht="128.25">
      <c r="A15" s="16" t="s">
        <v>23</v>
      </c>
      <c r="B15" s="17">
        <v>74095.7</v>
      </c>
      <c r="C15" s="17">
        <v>134510</v>
      </c>
      <c r="D15" s="17">
        <v>137167.63913999998</v>
      </c>
      <c r="E15" s="17">
        <f t="shared" si="0"/>
        <v>185.12226639332644</v>
      </c>
      <c r="F15" s="15" t="s">
        <v>24</v>
      </c>
      <c r="G15" s="17">
        <f t="shared" si="1"/>
        <v>101.97579298193442</v>
      </c>
      <c r="H15" s="4"/>
      <c r="I15" s="11"/>
    </row>
    <row r="16" spans="1:9" s="19" customFormat="1" ht="90">
      <c r="A16" s="16" t="s">
        <v>33</v>
      </c>
      <c r="B16" s="17">
        <v>817113.39999999991</v>
      </c>
      <c r="C16" s="17">
        <v>971749.90000000014</v>
      </c>
      <c r="D16" s="17">
        <v>1020516.5834099998</v>
      </c>
      <c r="E16" s="17">
        <f t="shared" si="0"/>
        <v>124.89289533252055</v>
      </c>
      <c r="F16" s="15" t="s">
        <v>25</v>
      </c>
      <c r="G16" s="17">
        <f t="shared" si="1"/>
        <v>105.01843976624023</v>
      </c>
      <c r="H16" s="4"/>
      <c r="I16" s="11"/>
    </row>
    <row r="17" spans="1:9" s="19" customFormat="1" ht="25.5">
      <c r="A17" s="16" t="s">
        <v>26</v>
      </c>
      <c r="B17" s="17">
        <v>22871385.100000001</v>
      </c>
      <c r="C17" s="17">
        <v>21708820.998770002</v>
      </c>
      <c r="D17" s="17">
        <v>21954456.800580002</v>
      </c>
      <c r="E17" s="17">
        <f t="shared" si="0"/>
        <v>95.990936729844151</v>
      </c>
      <c r="F17" s="18"/>
      <c r="G17" s="17">
        <f t="shared" si="1"/>
        <v>101.13150226732219</v>
      </c>
      <c r="H17" s="4"/>
      <c r="I17" s="11"/>
    </row>
    <row r="18" spans="1:9" s="19" customFormat="1" ht="51.75">
      <c r="A18" s="16" t="s">
        <v>27</v>
      </c>
      <c r="B18" s="17">
        <v>10496896.800000001</v>
      </c>
      <c r="C18" s="17">
        <v>15260101.056160001</v>
      </c>
      <c r="D18" s="17">
        <v>15167712.955560001</v>
      </c>
      <c r="E18" s="17">
        <f t="shared" si="0"/>
        <v>144.49711419054822</v>
      </c>
      <c r="F18" s="15" t="s">
        <v>28</v>
      </c>
      <c r="G18" s="17">
        <f t="shared" si="1"/>
        <v>99.394577399848174</v>
      </c>
      <c r="H18" s="4"/>
      <c r="I18" s="11"/>
    </row>
    <row r="19" spans="1:9" s="19" customFormat="1" hidden="1">
      <c r="A19" s="16" t="s">
        <v>29</v>
      </c>
      <c r="B19" s="17">
        <v>6779497.2000000002</v>
      </c>
      <c r="C19" s="17">
        <v>7350369.2000000002</v>
      </c>
      <c r="D19" s="17">
        <v>7350369.2000000002</v>
      </c>
      <c r="E19" s="17">
        <f t="shared" si="0"/>
        <v>108.42056546612335</v>
      </c>
      <c r="F19" s="18"/>
      <c r="G19" s="17">
        <f t="shared" si="1"/>
        <v>100</v>
      </c>
      <c r="H19" s="4"/>
      <c r="I19" s="11">
        <f t="shared" ref="I19:I22" si="2">D19-C19</f>
        <v>0</v>
      </c>
    </row>
    <row r="20" spans="1:9" s="19" customFormat="1" hidden="1">
      <c r="A20" s="16" t="s">
        <v>30</v>
      </c>
      <c r="B20" s="17">
        <v>227894.59999999998</v>
      </c>
      <c r="C20" s="17">
        <v>4086927.3275199998</v>
      </c>
      <c r="D20" s="17">
        <v>3978939.9849899998</v>
      </c>
      <c r="E20" s="17">
        <f t="shared" si="0"/>
        <v>1745.9562380986649</v>
      </c>
      <c r="F20" s="18"/>
      <c r="G20" s="17">
        <f t="shared" si="1"/>
        <v>97.357737638179913</v>
      </c>
      <c r="H20" s="4"/>
      <c r="I20" s="11">
        <f t="shared" si="2"/>
        <v>-107987.34253000002</v>
      </c>
    </row>
    <row r="21" spans="1:9" s="19" customFormat="1" hidden="1">
      <c r="A21" s="16" t="s">
        <v>31</v>
      </c>
      <c r="B21" s="17">
        <v>2091620.3000000003</v>
      </c>
      <c r="C21" s="17">
        <v>2364952.9649700001</v>
      </c>
      <c r="D21" s="17">
        <v>2363507.7000899999</v>
      </c>
      <c r="E21" s="17">
        <f t="shared" si="0"/>
        <v>112.99888895178536</v>
      </c>
      <c r="F21" s="18"/>
      <c r="G21" s="17">
        <f t="shared" si="1"/>
        <v>99.938888218860683</v>
      </c>
      <c r="H21" s="4"/>
      <c r="I21" s="11">
        <f t="shared" si="2"/>
        <v>-1445.264880000148</v>
      </c>
    </row>
    <row r="22" spans="1:9" hidden="1">
      <c r="A22" s="16" t="s">
        <v>32</v>
      </c>
      <c r="B22" s="17">
        <f>B17+B18</f>
        <v>33368281.900000002</v>
      </c>
      <c r="C22" s="17">
        <f t="shared" ref="C22:D22" si="3">C17+C18</f>
        <v>36968922.054930001</v>
      </c>
      <c r="D22" s="17">
        <f t="shared" si="3"/>
        <v>37122169.756140001</v>
      </c>
      <c r="E22" s="17">
        <f t="shared" si="0"/>
        <v>111.24986856497397</v>
      </c>
      <c r="F22" s="18"/>
      <c r="G22" s="17">
        <f t="shared" si="1"/>
        <v>100.41453115939463</v>
      </c>
      <c r="I22" s="11">
        <f t="shared" si="2"/>
        <v>153247.70120999962</v>
      </c>
    </row>
    <row r="23" spans="1:9">
      <c r="A23" s="20"/>
      <c r="B23" s="20"/>
      <c r="C23" s="20"/>
      <c r="D23" s="20"/>
      <c r="E23" s="20"/>
      <c r="F23" s="20"/>
      <c r="G23" s="21"/>
    </row>
    <row r="24" spans="1:9">
      <c r="A24" s="22"/>
      <c r="B24" s="22"/>
      <c r="C24" s="22"/>
      <c r="D24" s="22"/>
      <c r="E24" s="22"/>
      <c r="F24" s="22"/>
      <c r="G24" s="23"/>
    </row>
    <row r="25" spans="1:9">
      <c r="A25" s="24"/>
      <c r="B25" s="24"/>
      <c r="C25" s="24"/>
      <c r="D25" s="24"/>
      <c r="E25" s="24"/>
      <c r="F25" s="24"/>
      <c r="G25" s="25"/>
    </row>
    <row r="26" spans="1:9">
      <c r="A26" s="24"/>
      <c r="B26" s="24"/>
      <c r="C26" s="24"/>
      <c r="D26" s="24"/>
      <c r="E26" s="24"/>
      <c r="F26" s="24"/>
      <c r="G26" s="25"/>
    </row>
    <row r="27" spans="1:9">
      <c r="A27" s="24"/>
      <c r="B27" s="24"/>
      <c r="C27" s="24"/>
      <c r="D27" s="24"/>
      <c r="E27" s="24"/>
      <c r="F27" s="24"/>
    </row>
    <row r="28" spans="1:9" ht="15.75">
      <c r="A28" s="26"/>
      <c r="B28" s="26"/>
      <c r="C28" s="26"/>
      <c r="D28" s="26"/>
      <c r="E28" s="26"/>
      <c r="F28" s="26"/>
    </row>
  </sheetData>
  <mergeCells count="2">
    <mergeCell ref="A1:G1"/>
    <mergeCell ref="A2:G2"/>
  </mergeCells>
  <pageMargins left="0.39370078740157483" right="0.19685039370078741" top="0.39370078740157483" bottom="0.19685039370078741" header="0.51181102362204722" footer="0.51181102362204722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прил_10.05</vt:lpstr>
      <vt:lpstr>прил_10.05!Заголовки_для_печати</vt:lpstr>
      <vt:lpstr>прил_10.05!Область_печати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2016-05-10T11:36:06Z</dcterms:modified>
</cp:coreProperties>
</file>