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7265" yWindow="-150" windowWidth="13080" windowHeight="12090"/>
  </bookViews>
  <sheets>
    <sheet name="Основа" sheetId="1" r:id="rId1"/>
    <sheet name="Госдолг" sheetId="2" r:id="rId2"/>
  </sheets>
  <definedNames>
    <definedName name="_xlnm.Print_Titles" localSheetId="0">Основа!$5:$6</definedName>
    <definedName name="_xlnm.Print_Area" localSheetId="0">Основа!$A$1:$E$79</definedName>
  </definedNames>
  <calcPr calcId="145621"/>
</workbook>
</file>

<file path=xl/calcChain.xml><?xml version="1.0" encoding="utf-8"?>
<calcChain xmlns="http://schemas.openxmlformats.org/spreadsheetml/2006/main">
  <c r="B58" i="1" l="1"/>
  <c r="C72" i="1" l="1"/>
  <c r="C75" i="1" l="1"/>
  <c r="B75" i="1"/>
  <c r="C73" i="1"/>
  <c r="B73" i="1"/>
  <c r="B72" i="1"/>
  <c r="C71" i="1"/>
  <c r="B71" i="1"/>
  <c r="C60" i="1"/>
  <c r="B60" i="1"/>
  <c r="D11" i="1" l="1"/>
  <c r="D12" i="1"/>
  <c r="D13" i="1"/>
  <c r="D14" i="1"/>
  <c r="D15" i="1"/>
  <c r="D17" i="1"/>
  <c r="D19" i="1"/>
  <c r="D20" i="1"/>
  <c r="D21" i="1"/>
  <c r="D22" i="1"/>
  <c r="D23" i="1"/>
  <c r="D24" i="1"/>
  <c r="D60" i="1" l="1"/>
  <c r="D40" i="1" l="1"/>
  <c r="D55" i="1" l="1"/>
  <c r="D9" i="1" l="1"/>
  <c r="D7" i="1"/>
  <c r="D62" i="1"/>
  <c r="D56" i="1"/>
  <c r="D54" i="1"/>
  <c r="D52" i="1"/>
  <c r="D51" i="1"/>
  <c r="D50" i="1"/>
  <c r="D49" i="1"/>
  <c r="D48" i="1"/>
  <c r="D47" i="1"/>
  <c r="D46" i="1"/>
  <c r="D45" i="1"/>
  <c r="D44" i="1"/>
  <c r="D43" i="1"/>
  <c r="D42" i="1"/>
  <c r="D41" i="1"/>
  <c r="D39" i="1"/>
  <c r="D37" i="1"/>
  <c r="D36" i="1"/>
  <c r="D35" i="1"/>
  <c r="D34" i="1"/>
  <c r="D32" i="1"/>
  <c r="D30" i="1"/>
  <c r="D29" i="1"/>
  <c r="D27" i="1"/>
</calcChain>
</file>

<file path=xl/sharedStrings.xml><?xml version="1.0" encoding="utf-8"?>
<sst xmlns="http://schemas.openxmlformats.org/spreadsheetml/2006/main" count="152" uniqueCount="80">
  <si>
    <t xml:space="preserve">ПЕРЕЧЕНЬ </t>
  </si>
  <si>
    <t>Индикаторы</t>
  </si>
  <si>
    <t>Доходы республиканского бюджета Чувашской Республики, всего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</si>
  <si>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</si>
  <si>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</si>
  <si>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</si>
  <si>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</si>
  <si>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</si>
  <si>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</si>
  <si>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</si>
  <si>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</si>
  <si>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</si>
  <si>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</si>
  <si>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</si>
  <si>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</si>
  <si>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</si>
  <si>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</si>
  <si>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</si>
  <si>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</si>
  <si>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</si>
  <si>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</si>
  <si>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</si>
  <si>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</si>
  <si>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</si>
  <si>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</si>
  <si>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</si>
  <si>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</si>
  <si>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</si>
  <si>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</si>
  <si>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</si>
  <si>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</si>
  <si>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</si>
  <si>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</si>
  <si>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</si>
  <si>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</si>
  <si>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</si>
  <si>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</si>
  <si>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</si>
  <si>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</si>
  <si>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</si>
  <si>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</si>
  <si>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</si>
  <si>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</si>
  <si>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</si>
  <si>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</si>
  <si>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</si>
  <si>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</si>
  <si>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</si>
  <si>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</si>
  <si>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</si>
  <si>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</si>
  <si>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</si>
  <si>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</si>
  <si>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</si>
  <si>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</si>
  <si>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</si>
  <si>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</si>
  <si>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</si>
  <si>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</si>
  <si>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</si>
  <si>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</si>
  <si>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</si>
  <si>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</si>
  <si>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</si>
  <si>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</si>
  <si>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>изменение остатков средств на счетах по учету средств республиканского бюджета Чувашской Республики</t>
  </si>
  <si>
    <t>Кредиторская задолженность бюджета, всего</t>
  </si>
  <si>
    <t>государственные ценные бумаги Чувашской Республики</t>
  </si>
  <si>
    <t>налоги, сборы и регулярные платежи за пользование природными ресурсами</t>
  </si>
  <si>
    <t>лесное хозяйство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</si>
  <si>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первое полугодие 2026 г.</t>
  </si>
  <si>
    <t>Исполнено
 за II квартал 2026 г.
(тыс. рублей)</t>
  </si>
  <si>
    <t>ОБСЛУЖИВАНИЕ ГОСУДАРСТВЕННОГО (МУНИЦИПАЛЬНОГО) ДОЛГА (РЗ 1300)</t>
  </si>
  <si>
    <t>Субвенции бюджетам бюджетной системы Российской Федерации</t>
  </si>
  <si>
    <r>
      <t xml:space="preserve">Государственный долг Чувашской Республики, всего, </t>
    </r>
    <r>
      <rPr>
        <i/>
        <sz val="16"/>
        <color theme="1"/>
        <rFont val="Times New Roman"/>
        <family val="1"/>
        <charset val="204"/>
      </rPr>
      <t>(План из Закона - верхний предел на 01.01 следующего года, исполнение из долговой книги)</t>
    </r>
  </si>
  <si>
    <t>Государственные гарантии Чувашской Республики</t>
  </si>
  <si>
    <t>Фактически понесенные за год расходов по исполнению гарантийных случаев по условным обязательствам в объеме расходов бюджета, %*</t>
  </si>
  <si>
    <r>
      <t xml:space="preserve">Сумма выданных за год бюджетных кредитов в общем объеме расходов бюджета </t>
    </r>
    <r>
      <rPr>
        <i/>
        <sz val="16"/>
        <color theme="1"/>
        <rFont val="Times New Roman"/>
        <family val="1"/>
        <charset val="204"/>
      </rPr>
      <t>(Статья 12. Предоставление бюджетных кредитов местным бюджетам из республиканского бюджета Чувашской Республики)</t>
    </r>
  </si>
  <si>
    <t>Исполнено
 за I полугодие 2026 г.
(тыс. рублей)</t>
  </si>
  <si>
    <t xml:space="preserve">  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  
В 2026 году дефицит бюджета субъекта Российской Федерации может превысить размер дефицита бюджета, установленный законом о бюджете субъекта Российской Федерации на сумму бюджетных ассигнований, направленных на финансовое обеспечение мероприятий, связанных с  предотвращением влияния ухудшения геополитической и экономической ситуации на развитие отраслей экономики, и дополнительных мероприятий в сфере национальной обороны и национальной безопасности, а также мероприятий, связанных с ликвидацией ЧС федерального и межрегионального характера и их последствий  (п. 9 статьи 15 Федерального закона от 28.11.2025 №431-ФЗ).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</si>
</sst>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8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  <font>
      <sz val="15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justify" vertical="center" wrapText="1"/>
    </xf>
    <xf numFmtId="165" fontId="4" fillId="0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justify" vertical="top" wrapText="1"/>
    </xf>
    <xf numFmtId="4" fontId="4" fillId="3" borderId="1" xfId="0" applyNumberFormat="1" applyFont="1" applyFill="1" applyBorder="1" applyAlignment="1">
      <alignment horizontal="right" vertical="top"/>
    </xf>
    <xf numFmtId="4" fontId="4" fillId="0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justify" vertical="top" wrapText="1"/>
    </xf>
    <xf numFmtId="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justify" vertical="center" wrapText="1"/>
    </xf>
    <xf numFmtId="4" fontId="4" fillId="0" borderId="1" xfId="0" applyNumberFormat="1" applyFont="1" applyBorder="1" applyAlignment="1">
      <alignment horizontal="right" vertical="top"/>
    </xf>
    <xf numFmtId="0" fontId="7" fillId="2" borderId="1" xfId="0" applyFont="1" applyFill="1" applyBorder="1" applyAlignment="1">
      <alignment horizontal="justify" vertical="top"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zoomScale="60" zoomScaleNormal="60" workbookViewId="0">
      <pane xSplit="1" ySplit="6" topLeftCell="B64" activePane="bottomRight" state="frozen"/>
      <selection pane="topRight" activeCell="B1" sqref="B1"/>
      <selection pane="bottomLeft" activeCell="A7" sqref="A7"/>
      <selection pane="bottomRight" activeCell="K60" sqref="K60"/>
    </sheetView>
  </sheetViews>
  <sheetFormatPr defaultRowHeight="15"/>
  <cols>
    <col min="1" max="1" width="110.85546875" style="1" customWidth="1"/>
    <col min="2" max="2" width="23.28515625" style="1" bestFit="1" customWidth="1"/>
    <col min="3" max="3" width="20.85546875" style="1" customWidth="1"/>
    <col min="4" max="4" width="19.5703125" style="1" bestFit="1" customWidth="1"/>
    <col min="5" max="5" width="72.42578125" style="1" customWidth="1"/>
    <col min="6" max="6" width="9.140625" style="1"/>
    <col min="7" max="7" width="19.42578125" style="1" customWidth="1"/>
    <col min="8" max="8" width="17.85546875" style="1" customWidth="1"/>
    <col min="9" max="16384" width="9.140625" style="1"/>
  </cols>
  <sheetData>
    <row r="1" spans="1:8" ht="20.25">
      <c r="A1" s="4"/>
      <c r="B1" s="4"/>
      <c r="C1" s="4"/>
      <c r="D1" s="4"/>
      <c r="E1" s="5"/>
    </row>
    <row r="2" spans="1:8" ht="20.25">
      <c r="A2" s="32" t="s">
        <v>0</v>
      </c>
      <c r="B2" s="32"/>
      <c r="C2" s="32"/>
      <c r="D2" s="32"/>
      <c r="E2" s="32"/>
    </row>
    <row r="3" spans="1:8" ht="39.75" customHeight="1">
      <c r="A3" s="31" t="s">
        <v>70</v>
      </c>
      <c r="B3" s="31"/>
      <c r="C3" s="31"/>
      <c r="D3" s="31"/>
      <c r="E3" s="31"/>
    </row>
    <row r="4" spans="1:8" ht="20.25">
      <c r="A4" s="6"/>
      <c r="B4" s="4"/>
      <c r="C4" s="4"/>
      <c r="D4" s="4"/>
      <c r="E4" s="4"/>
    </row>
    <row r="5" spans="1:8" ht="81">
      <c r="A5" s="8" t="s">
        <v>1</v>
      </c>
      <c r="B5" s="8" t="s">
        <v>54</v>
      </c>
      <c r="C5" s="8" t="s">
        <v>78</v>
      </c>
      <c r="D5" s="8" t="s">
        <v>56</v>
      </c>
      <c r="E5" s="8" t="s">
        <v>55</v>
      </c>
    </row>
    <row r="6" spans="1:8" ht="20.25">
      <c r="A6" s="8">
        <v>1</v>
      </c>
      <c r="B6" s="8">
        <v>2</v>
      </c>
      <c r="C6" s="8">
        <v>3</v>
      </c>
      <c r="D6" s="8">
        <v>4</v>
      </c>
      <c r="E6" s="8">
        <v>5</v>
      </c>
      <c r="G6" s="9"/>
      <c r="H6" s="9"/>
    </row>
    <row r="7" spans="1:8" ht="20.25">
      <c r="A7" s="10" t="s">
        <v>2</v>
      </c>
      <c r="B7" s="15">
        <v>118590086.19999996</v>
      </c>
      <c r="C7" s="15">
        <v>73667219.399999991</v>
      </c>
      <c r="D7" s="16">
        <f>IFERROR(C7/B7,0)</f>
        <v>0.62119205542832312</v>
      </c>
      <c r="E7" s="8"/>
    </row>
    <row r="8" spans="1:8" ht="20.25">
      <c r="A8" s="11" t="s">
        <v>3</v>
      </c>
      <c r="B8" s="17"/>
      <c r="C8" s="18"/>
      <c r="D8" s="16"/>
      <c r="E8" s="8"/>
    </row>
    <row r="9" spans="1:8" ht="20.25">
      <c r="A9" s="12" t="s">
        <v>4</v>
      </c>
      <c r="B9" s="15">
        <v>78433558.899999976</v>
      </c>
      <c r="C9" s="15">
        <v>54919287.199999988</v>
      </c>
      <c r="D9" s="16">
        <f>IFERROR(C9/B9,0)</f>
        <v>0.70020139300347373</v>
      </c>
      <c r="E9" s="8" t="s">
        <v>5</v>
      </c>
    </row>
    <row r="10" spans="1:8" ht="20.25">
      <c r="A10" s="11" t="s">
        <v>3</v>
      </c>
      <c r="B10" s="17"/>
      <c r="C10" s="18"/>
      <c r="D10" s="19"/>
      <c r="E10" s="8"/>
    </row>
    <row r="11" spans="1:8" ht="20.25">
      <c r="A11" s="11" t="s">
        <v>6</v>
      </c>
      <c r="B11" s="17">
        <v>24984460</v>
      </c>
      <c r="C11" s="18">
        <v>28619555.5</v>
      </c>
      <c r="D11" s="19">
        <f t="shared" ref="D11:D24" si="0">IFERROR(C11/B11,0)</f>
        <v>1.1454942592315382</v>
      </c>
      <c r="E11" s="8" t="s">
        <v>5</v>
      </c>
    </row>
    <row r="12" spans="1:8" ht="20.25">
      <c r="A12" s="11" t="s">
        <v>7</v>
      </c>
      <c r="B12" s="17">
        <v>24729159</v>
      </c>
      <c r="C12" s="18">
        <v>9817604.0999999996</v>
      </c>
      <c r="D12" s="19">
        <f t="shared" si="0"/>
        <v>0.39700517514566508</v>
      </c>
      <c r="E12" s="8" t="s">
        <v>5</v>
      </c>
    </row>
    <row r="13" spans="1:8" ht="40.5">
      <c r="A13" s="11" t="s">
        <v>8</v>
      </c>
      <c r="B13" s="17">
        <v>8431405.3000000007</v>
      </c>
      <c r="C13" s="18">
        <v>3524058.4000000004</v>
      </c>
      <c r="D13" s="19">
        <f t="shared" si="0"/>
        <v>0.41796809364626325</v>
      </c>
      <c r="E13" s="8" t="s">
        <v>5</v>
      </c>
    </row>
    <row r="14" spans="1:8" ht="20.25">
      <c r="A14" s="11" t="s">
        <v>9</v>
      </c>
      <c r="B14" s="17">
        <v>6943552</v>
      </c>
      <c r="C14" s="18">
        <v>4305446.4000000004</v>
      </c>
      <c r="D14" s="19">
        <f t="shared" si="0"/>
        <v>0.62006396726056068</v>
      </c>
      <c r="E14" s="8" t="s">
        <v>5</v>
      </c>
    </row>
    <row r="15" spans="1:8" ht="20.25">
      <c r="A15" s="11" t="s">
        <v>10</v>
      </c>
      <c r="B15" s="17">
        <v>4825824</v>
      </c>
      <c r="C15" s="18">
        <v>1952641.4000000001</v>
      </c>
      <c r="D15" s="19">
        <f t="shared" si="0"/>
        <v>0.40462341767955073</v>
      </c>
      <c r="E15" s="8" t="s">
        <v>5</v>
      </c>
    </row>
    <row r="16" spans="1:8" ht="20.25">
      <c r="A16" s="11" t="s">
        <v>68</v>
      </c>
      <c r="B16" s="17">
        <v>0</v>
      </c>
      <c r="C16" s="18">
        <v>0</v>
      </c>
      <c r="D16" s="20" t="s">
        <v>5</v>
      </c>
      <c r="E16" s="8" t="s">
        <v>5</v>
      </c>
    </row>
    <row r="17" spans="1:5" ht="20.25">
      <c r="A17" s="11" t="s">
        <v>11</v>
      </c>
      <c r="B17" s="17">
        <v>174314.3</v>
      </c>
      <c r="C17" s="18">
        <v>118025.8</v>
      </c>
      <c r="D17" s="19">
        <f t="shared" si="0"/>
        <v>0.67708615988475995</v>
      </c>
      <c r="E17" s="8" t="s">
        <v>5</v>
      </c>
    </row>
    <row r="18" spans="1:5" ht="40.5">
      <c r="A18" s="11" t="s">
        <v>12</v>
      </c>
      <c r="B18" s="17">
        <v>0</v>
      </c>
      <c r="C18" s="17">
        <v>0</v>
      </c>
      <c r="D18" s="20" t="s">
        <v>5</v>
      </c>
      <c r="E18" s="8" t="s">
        <v>5</v>
      </c>
    </row>
    <row r="19" spans="1:5" ht="40.5">
      <c r="A19" s="11" t="s">
        <v>13</v>
      </c>
      <c r="B19" s="17">
        <v>5867264.2999999998</v>
      </c>
      <c r="C19" s="17">
        <v>5324325.3</v>
      </c>
      <c r="D19" s="19">
        <f t="shared" si="0"/>
        <v>0.90746300622591691</v>
      </c>
      <c r="E19" s="8" t="s">
        <v>5</v>
      </c>
    </row>
    <row r="20" spans="1:5" ht="20.25">
      <c r="A20" s="11" t="s">
        <v>14</v>
      </c>
      <c r="B20" s="17">
        <v>159920.29999999999</v>
      </c>
      <c r="C20" s="17">
        <v>124009.4</v>
      </c>
      <c r="D20" s="19">
        <f t="shared" si="0"/>
        <v>0.77544501854986514</v>
      </c>
      <c r="E20" s="8" t="s">
        <v>5</v>
      </c>
    </row>
    <row r="21" spans="1:5" ht="20.25">
      <c r="A21" s="11" t="s">
        <v>15</v>
      </c>
      <c r="B21" s="17">
        <v>307552.09999999998</v>
      </c>
      <c r="C21" s="17">
        <v>142156.20000000001</v>
      </c>
      <c r="D21" s="19">
        <f t="shared" si="0"/>
        <v>0.46221827131077964</v>
      </c>
      <c r="E21" s="8" t="s">
        <v>5</v>
      </c>
    </row>
    <row r="22" spans="1:5" ht="20.25">
      <c r="A22" s="11" t="s">
        <v>16</v>
      </c>
      <c r="B22" s="17">
        <v>254664</v>
      </c>
      <c r="C22" s="17">
        <v>130285.3</v>
      </c>
      <c r="D22" s="19">
        <f t="shared" si="0"/>
        <v>0.51159684918166681</v>
      </c>
      <c r="E22" s="8" t="s">
        <v>5</v>
      </c>
    </row>
    <row r="23" spans="1:5" ht="20.25">
      <c r="A23" s="11" t="s">
        <v>17</v>
      </c>
      <c r="B23" s="17">
        <v>10</v>
      </c>
      <c r="C23" s="17">
        <v>0</v>
      </c>
      <c r="D23" s="19">
        <f t="shared" si="0"/>
        <v>0</v>
      </c>
      <c r="E23" s="8" t="s">
        <v>5</v>
      </c>
    </row>
    <row r="24" spans="1:5" ht="20.25">
      <c r="A24" s="11" t="s">
        <v>18</v>
      </c>
      <c r="B24" s="17">
        <v>1755433.6</v>
      </c>
      <c r="C24" s="17">
        <v>859937.9</v>
      </c>
      <c r="D24" s="19">
        <f t="shared" si="0"/>
        <v>0.48987207491072288</v>
      </c>
      <c r="E24" s="8" t="s">
        <v>5</v>
      </c>
    </row>
    <row r="25" spans="1:5" ht="20.25">
      <c r="A25" s="11" t="s">
        <v>19</v>
      </c>
      <c r="B25" s="17">
        <v>0</v>
      </c>
      <c r="C25" s="17">
        <v>1241.5</v>
      </c>
      <c r="D25" s="20" t="s">
        <v>5</v>
      </c>
      <c r="E25" s="8" t="s">
        <v>5</v>
      </c>
    </row>
    <row r="26" spans="1:5" ht="20.25">
      <c r="A26" s="11"/>
      <c r="B26" s="17"/>
      <c r="C26" s="17"/>
      <c r="D26" s="19"/>
      <c r="E26" s="8"/>
    </row>
    <row r="27" spans="1:5" ht="20.25">
      <c r="A27" s="12" t="s">
        <v>20</v>
      </c>
      <c r="B27" s="15">
        <v>40156527.29999999</v>
      </c>
      <c r="C27" s="15">
        <v>18747932.199999999</v>
      </c>
      <c r="D27" s="16">
        <f>IFERROR(C27/B27,0)</f>
        <v>0.46687135219483994</v>
      </c>
      <c r="E27" s="8" t="s">
        <v>5</v>
      </c>
    </row>
    <row r="28" spans="1:5" ht="20.25">
      <c r="A28" s="11" t="s">
        <v>3</v>
      </c>
      <c r="B28" s="17"/>
      <c r="C28" s="17"/>
      <c r="D28" s="16"/>
      <c r="E28" s="8"/>
    </row>
    <row r="29" spans="1:5" ht="20.25">
      <c r="A29" s="11" t="s">
        <v>21</v>
      </c>
      <c r="B29" s="17">
        <v>18598460.699999999</v>
      </c>
      <c r="C29" s="17">
        <v>10144614.9</v>
      </c>
      <c r="D29" s="19">
        <f>IFERROR(C29/B29,0)</f>
        <v>0.54545454398814852</v>
      </c>
      <c r="E29" s="8" t="s">
        <v>5</v>
      </c>
    </row>
    <row r="30" spans="1:5" ht="20.25">
      <c r="A30" s="11" t="s">
        <v>22</v>
      </c>
      <c r="B30" s="17">
        <v>0</v>
      </c>
      <c r="C30" s="17">
        <v>0</v>
      </c>
      <c r="D30" s="19">
        <f>IFERROR(C30/B30,0)</f>
        <v>0</v>
      </c>
      <c r="E30" s="8" t="s">
        <v>5</v>
      </c>
    </row>
    <row r="31" spans="1:5" ht="20.25">
      <c r="A31" s="11"/>
      <c r="B31" s="17"/>
      <c r="C31" s="17"/>
      <c r="D31" s="17"/>
      <c r="E31" s="8"/>
    </row>
    <row r="32" spans="1:5" ht="20.25">
      <c r="A32" s="10" t="s">
        <v>23</v>
      </c>
      <c r="B32" s="15">
        <v>137149799.60536999</v>
      </c>
      <c r="C32" s="15">
        <v>56269044.080839999</v>
      </c>
      <c r="D32" s="16">
        <f>IFERROR(C32/B32,0)</f>
        <v>0.41027434413135544</v>
      </c>
      <c r="E32" s="8"/>
    </row>
    <row r="33" spans="1:5" ht="20.25">
      <c r="A33" s="11" t="s">
        <v>3</v>
      </c>
      <c r="B33" s="17"/>
      <c r="C33" s="17"/>
      <c r="D33" s="19"/>
      <c r="E33" s="8"/>
    </row>
    <row r="34" spans="1:5" ht="20.25">
      <c r="A34" s="13" t="s">
        <v>24</v>
      </c>
      <c r="B34" s="17">
        <v>7649024.8684999999</v>
      </c>
      <c r="C34" s="17">
        <v>1357142.4790999999</v>
      </c>
      <c r="D34" s="19">
        <f t="shared" ref="D34:D37" si="1">IFERROR(C34/B34,0)</f>
        <v>0.177426861911372</v>
      </c>
      <c r="E34" s="8" t="s">
        <v>5</v>
      </c>
    </row>
    <row r="35" spans="1:5" ht="20.25">
      <c r="A35" s="13" t="s">
        <v>25</v>
      </c>
      <c r="B35" s="17">
        <v>53877.5</v>
      </c>
      <c r="C35" s="17">
        <v>24583.777529999999</v>
      </c>
      <c r="D35" s="19">
        <f t="shared" si="1"/>
        <v>0.45629024230894155</v>
      </c>
      <c r="E35" s="8" t="s">
        <v>5</v>
      </c>
    </row>
    <row r="36" spans="1:5" ht="20.25">
      <c r="A36" s="13" t="s">
        <v>26</v>
      </c>
      <c r="B36" s="17">
        <v>1595611.86002</v>
      </c>
      <c r="C36" s="17">
        <v>715217.96736999997</v>
      </c>
      <c r="D36" s="19">
        <f t="shared" si="1"/>
        <v>0.44824056858103017</v>
      </c>
      <c r="E36" s="8" t="s">
        <v>5</v>
      </c>
    </row>
    <row r="37" spans="1:5" ht="20.25">
      <c r="A37" s="13" t="s">
        <v>27</v>
      </c>
      <c r="B37" s="17">
        <v>24111325.662040003</v>
      </c>
      <c r="C37" s="17">
        <v>7562397.4228299996</v>
      </c>
      <c r="D37" s="19">
        <f t="shared" si="1"/>
        <v>0.31364502843308878</v>
      </c>
      <c r="E37" s="8" t="s">
        <v>5</v>
      </c>
    </row>
    <row r="38" spans="1:5" ht="20.25">
      <c r="A38" s="11" t="s">
        <v>28</v>
      </c>
      <c r="B38" s="17"/>
      <c r="C38" s="17"/>
      <c r="D38" s="19"/>
      <c r="E38" s="8"/>
    </row>
    <row r="39" spans="1:5" ht="20.25">
      <c r="A39" s="11" t="s">
        <v>29</v>
      </c>
      <c r="B39" s="17">
        <v>4593113.2339399997</v>
      </c>
      <c r="C39" s="17">
        <v>1727531.5898</v>
      </c>
      <c r="D39" s="19">
        <f t="shared" ref="D39:D52" si="2">IFERROR(C39/B39,0)</f>
        <v>0.37611343370215872</v>
      </c>
      <c r="E39" s="8" t="s">
        <v>5</v>
      </c>
    </row>
    <row r="40" spans="1:5" ht="20.25">
      <c r="A40" s="11" t="s">
        <v>69</v>
      </c>
      <c r="B40" s="17">
        <v>462866.17527999997</v>
      </c>
      <c r="C40" s="17">
        <v>138636.97768000001</v>
      </c>
      <c r="D40" s="19">
        <f t="shared" si="2"/>
        <v>0.29951848954211191</v>
      </c>
      <c r="E40" s="8"/>
    </row>
    <row r="41" spans="1:5" ht="20.25">
      <c r="A41" s="11" t="s">
        <v>30</v>
      </c>
      <c r="B41" s="17">
        <v>2300536.07607</v>
      </c>
      <c r="C41" s="17">
        <v>629947.6804500001</v>
      </c>
      <c r="D41" s="19">
        <f t="shared" si="2"/>
        <v>0.27382647331753135</v>
      </c>
      <c r="E41" s="8" t="s">
        <v>5</v>
      </c>
    </row>
    <row r="42" spans="1:5" ht="20.25">
      <c r="A42" s="11" t="s">
        <v>31</v>
      </c>
      <c r="B42" s="17">
        <v>11753597.765940001</v>
      </c>
      <c r="C42" s="17">
        <v>3569476.2530799997</v>
      </c>
      <c r="D42" s="19">
        <f t="shared" si="2"/>
        <v>0.3036922246415269</v>
      </c>
      <c r="E42" s="8" t="s">
        <v>5</v>
      </c>
    </row>
    <row r="43" spans="1:5" ht="20.25">
      <c r="A43" s="11" t="s">
        <v>57</v>
      </c>
      <c r="B43" s="17">
        <v>7498977.9862299999</v>
      </c>
      <c r="C43" s="17">
        <v>1419263.1579700001</v>
      </c>
      <c r="D43" s="19">
        <f t="shared" si="2"/>
        <v>0.1892608780257953</v>
      </c>
      <c r="E43" s="8" t="s">
        <v>5</v>
      </c>
    </row>
    <row r="44" spans="1:5" ht="20.25">
      <c r="A44" s="11" t="s">
        <v>58</v>
      </c>
      <c r="B44" s="17">
        <v>976810.60676</v>
      </c>
      <c r="C44" s="17">
        <v>658385.31978000002</v>
      </c>
      <c r="D44" s="19">
        <f t="shared" si="2"/>
        <v>0.67401532622972804</v>
      </c>
      <c r="E44" s="8" t="s">
        <v>5</v>
      </c>
    </row>
    <row r="45" spans="1:5" ht="20.25">
      <c r="A45" s="11" t="s">
        <v>32</v>
      </c>
      <c r="B45" s="17">
        <v>40287271.412480004</v>
      </c>
      <c r="C45" s="17">
        <v>19563364.913369998</v>
      </c>
      <c r="D45" s="19">
        <f t="shared" si="2"/>
        <v>0.48559667178923788</v>
      </c>
      <c r="E45" s="8" t="s">
        <v>5</v>
      </c>
    </row>
    <row r="46" spans="1:5" ht="20.25">
      <c r="A46" s="11" t="s">
        <v>59</v>
      </c>
      <c r="B46" s="17">
        <v>3190018.3387600002</v>
      </c>
      <c r="C46" s="17">
        <v>1488722.44306</v>
      </c>
      <c r="D46" s="19">
        <f t="shared" si="2"/>
        <v>0.46668146855816661</v>
      </c>
      <c r="E46" s="8" t="s">
        <v>5</v>
      </c>
    </row>
    <row r="47" spans="1:5" ht="20.25">
      <c r="A47" s="11" t="s">
        <v>60</v>
      </c>
      <c r="B47" s="17">
        <v>9875175.5845400002</v>
      </c>
      <c r="C47" s="17">
        <v>3655689.9853300001</v>
      </c>
      <c r="D47" s="19">
        <f t="shared" si="2"/>
        <v>0.37018987197079667</v>
      </c>
      <c r="E47" s="8" t="s">
        <v>5</v>
      </c>
    </row>
    <row r="48" spans="1:5" ht="20.25">
      <c r="A48" s="11" t="s">
        <v>61</v>
      </c>
      <c r="B48" s="17">
        <v>33101925.361990001</v>
      </c>
      <c r="C48" s="17">
        <v>16022496.656270001</v>
      </c>
      <c r="D48" s="19">
        <f t="shared" si="2"/>
        <v>0.48403518771352733</v>
      </c>
      <c r="E48" s="8" t="s">
        <v>5</v>
      </c>
    </row>
    <row r="49" spans="1:8" ht="20.25">
      <c r="A49" s="11" t="s">
        <v>62</v>
      </c>
      <c r="B49" s="17">
        <v>3351162.31281</v>
      </c>
      <c r="C49" s="17">
        <v>1047435.2818400001</v>
      </c>
      <c r="D49" s="19">
        <f t="shared" si="2"/>
        <v>0.31255880320571816</v>
      </c>
      <c r="E49" s="8" t="s">
        <v>5</v>
      </c>
    </row>
    <row r="50" spans="1:8" ht="20.25">
      <c r="A50" s="11" t="s">
        <v>63</v>
      </c>
      <c r="B50" s="17">
        <v>435473.2</v>
      </c>
      <c r="C50" s="17">
        <v>147256.83807</v>
      </c>
      <c r="D50" s="19">
        <f t="shared" si="2"/>
        <v>0.3381536178805033</v>
      </c>
      <c r="E50" s="8" t="s">
        <v>5</v>
      </c>
    </row>
    <row r="51" spans="1:8" ht="20.25">
      <c r="A51" s="11" t="s">
        <v>33</v>
      </c>
      <c r="B51" s="17">
        <v>158623.29999999999</v>
      </c>
      <c r="C51" s="17">
        <v>0</v>
      </c>
      <c r="D51" s="19">
        <f t="shared" si="2"/>
        <v>0</v>
      </c>
      <c r="E51" s="8" t="s">
        <v>5</v>
      </c>
    </row>
    <row r="52" spans="1:8" ht="40.5">
      <c r="A52" s="11" t="s">
        <v>34</v>
      </c>
      <c r="B52" s="17">
        <v>4864521.6112399995</v>
      </c>
      <c r="C52" s="17">
        <v>2607087.8383200001</v>
      </c>
      <c r="D52" s="19">
        <f t="shared" si="2"/>
        <v>0.53593920361994973</v>
      </c>
      <c r="E52" s="8" t="s">
        <v>5</v>
      </c>
    </row>
    <row r="53" spans="1:8" ht="20.25">
      <c r="A53" s="11" t="s">
        <v>3</v>
      </c>
      <c r="B53" s="17"/>
      <c r="C53" s="17"/>
      <c r="D53" s="19"/>
      <c r="E53" s="8"/>
    </row>
    <row r="54" spans="1:8" ht="40.5">
      <c r="A54" s="11" t="s">
        <v>35</v>
      </c>
      <c r="B54" s="17">
        <v>2587088.7000000002</v>
      </c>
      <c r="C54" s="17">
        <v>1293544.2</v>
      </c>
      <c r="D54" s="19">
        <f>IFERROR(C54/B54,0)</f>
        <v>0.49999994201976911</v>
      </c>
      <c r="E54" s="8" t="s">
        <v>5</v>
      </c>
    </row>
    <row r="55" spans="1:8" ht="40.5">
      <c r="A55" s="11" t="s">
        <v>36</v>
      </c>
      <c r="B55" s="17">
        <v>340000</v>
      </c>
      <c r="C55" s="17">
        <v>174665.2</v>
      </c>
      <c r="D55" s="19">
        <f>IFERROR(C55/B55,0)</f>
        <v>0.51372117647058824</v>
      </c>
      <c r="E55" s="8" t="s">
        <v>5</v>
      </c>
    </row>
    <row r="56" spans="1:8" ht="20.25">
      <c r="A56" s="11" t="s">
        <v>37</v>
      </c>
      <c r="B56" s="18">
        <v>1937432.91124</v>
      </c>
      <c r="C56" s="18">
        <v>1138878.43832</v>
      </c>
      <c r="D56" s="19">
        <f>IFERROR(C56/B56,0)</f>
        <v>0.58782858065061594</v>
      </c>
      <c r="E56" s="8" t="s">
        <v>5</v>
      </c>
    </row>
    <row r="57" spans="1:8" ht="20.25">
      <c r="A57" s="11"/>
      <c r="B57" s="18"/>
      <c r="C57" s="18"/>
      <c r="D57" s="19"/>
      <c r="E57" s="8"/>
    </row>
    <row r="58" spans="1:8" ht="373.5" customHeight="1">
      <c r="A58" s="11" t="s">
        <v>64</v>
      </c>
      <c r="B58" s="19">
        <f>B60/B9</f>
        <v>0.23662974956501692</v>
      </c>
      <c r="C58" s="17" t="s">
        <v>5</v>
      </c>
      <c r="D58" s="17" t="s">
        <v>5</v>
      </c>
      <c r="E58" s="21" t="s">
        <v>79</v>
      </c>
      <c r="G58" s="9"/>
      <c r="H58" s="9"/>
    </row>
    <row r="59" spans="1:8" ht="20.25">
      <c r="A59" s="14"/>
      <c r="B59" s="17"/>
      <c r="C59" s="17"/>
      <c r="D59" s="17"/>
      <c r="E59" s="8"/>
    </row>
    <row r="60" spans="1:8" ht="20.25">
      <c r="A60" s="14" t="s">
        <v>38</v>
      </c>
      <c r="B60" s="17">
        <f>Госдолг!B9</f>
        <v>18559713.399999999</v>
      </c>
      <c r="C60" s="17">
        <f>Госдолг!C9</f>
        <v>-17398175.359999999</v>
      </c>
      <c r="D60" s="19">
        <f>IFERROR(C60/B60,0)</f>
        <v>-0.93741616505780745</v>
      </c>
      <c r="E60" s="8" t="s">
        <v>5</v>
      </c>
      <c r="G60" s="9"/>
      <c r="H60" s="9"/>
    </row>
    <row r="61" spans="1:8" ht="20.25">
      <c r="A61" s="14" t="s">
        <v>28</v>
      </c>
      <c r="B61" s="17"/>
      <c r="C61" s="17"/>
      <c r="D61" s="19"/>
      <c r="E61" s="8"/>
    </row>
    <row r="62" spans="1:8" ht="40.5">
      <c r="A62" s="11" t="s">
        <v>65</v>
      </c>
      <c r="B62" s="17">
        <v>16767041.654520001</v>
      </c>
      <c r="C62" s="17">
        <v>-22677775.35901</v>
      </c>
      <c r="D62" s="19">
        <f>IFERROR(C62/B62,0)</f>
        <v>-1.3525209650145171</v>
      </c>
      <c r="E62" s="8" t="s">
        <v>5</v>
      </c>
    </row>
    <row r="63" spans="1:8" ht="47.25" customHeight="1">
      <c r="A63" s="11" t="s">
        <v>39</v>
      </c>
      <c r="B63" s="17">
        <v>0</v>
      </c>
      <c r="C63" s="17">
        <v>0</v>
      </c>
      <c r="D63" s="17" t="s">
        <v>5</v>
      </c>
      <c r="E63" s="8" t="s">
        <v>5</v>
      </c>
    </row>
    <row r="64" spans="1:8" ht="20.25">
      <c r="A64" s="11" t="s">
        <v>67</v>
      </c>
      <c r="B64" s="17">
        <v>0</v>
      </c>
      <c r="C64" s="17">
        <v>0</v>
      </c>
      <c r="D64" s="17" t="s">
        <v>5</v>
      </c>
      <c r="E64" s="8" t="s">
        <v>5</v>
      </c>
    </row>
    <row r="65" spans="1:5" ht="20.25">
      <c r="A65" s="11"/>
      <c r="B65" s="17"/>
      <c r="C65" s="17"/>
      <c r="D65" s="19"/>
      <c r="E65" s="8"/>
    </row>
    <row r="66" spans="1:5" ht="20.25">
      <c r="A66" s="11" t="s">
        <v>66</v>
      </c>
      <c r="B66" s="17">
        <v>0</v>
      </c>
      <c r="C66" s="17">
        <v>0</v>
      </c>
      <c r="D66" s="17" t="s">
        <v>5</v>
      </c>
      <c r="E66" s="8" t="s">
        <v>5</v>
      </c>
    </row>
    <row r="67" spans="1:5" ht="20.25">
      <c r="A67" s="11" t="s">
        <v>3</v>
      </c>
      <c r="B67" s="17"/>
      <c r="C67" s="17"/>
      <c r="D67" s="19"/>
      <c r="E67" s="8"/>
    </row>
    <row r="68" spans="1:5" ht="20.25">
      <c r="A68" s="11" t="s">
        <v>40</v>
      </c>
      <c r="B68" s="17">
        <v>0</v>
      </c>
      <c r="C68" s="17">
        <v>0</v>
      </c>
      <c r="D68" s="17" t="s">
        <v>5</v>
      </c>
      <c r="E68" s="8" t="s">
        <v>5</v>
      </c>
    </row>
    <row r="69" spans="1:5" ht="20.25">
      <c r="A69" s="11" t="s">
        <v>41</v>
      </c>
      <c r="B69" s="17">
        <v>0</v>
      </c>
      <c r="C69" s="17">
        <v>0</v>
      </c>
      <c r="D69" s="17" t="s">
        <v>5</v>
      </c>
      <c r="E69" s="8" t="s">
        <v>5</v>
      </c>
    </row>
    <row r="70" spans="1:5" ht="20.25">
      <c r="A70" s="11"/>
      <c r="B70" s="17"/>
      <c r="C70" s="17"/>
      <c r="D70" s="19"/>
      <c r="E70" s="8"/>
    </row>
    <row r="71" spans="1:5" ht="81">
      <c r="A71" s="11" t="s">
        <v>42</v>
      </c>
      <c r="B71" s="22">
        <f>Госдолг!B2/Основа!B9</f>
        <v>0.16777461566900803</v>
      </c>
      <c r="C71" s="22">
        <f>Госдолг!C2/Основа!B9</f>
        <v>0.13445201809273</v>
      </c>
      <c r="D71" s="17" t="s">
        <v>5</v>
      </c>
      <c r="E71" s="8" t="s">
        <v>43</v>
      </c>
    </row>
    <row r="72" spans="1:5" ht="40.5">
      <c r="A72" s="11" t="s">
        <v>44</v>
      </c>
      <c r="B72" s="22">
        <f>Госдолг!B3/Основа!B32</f>
        <v>2.4580420166126174E-2</v>
      </c>
      <c r="C72" s="22">
        <f>Госдолг!C3/Основа!B32</f>
        <v>2.5928379504396772E-2</v>
      </c>
      <c r="D72" s="17" t="s">
        <v>5</v>
      </c>
      <c r="E72" s="8" t="s">
        <v>45</v>
      </c>
    </row>
    <row r="73" spans="1:5" ht="81">
      <c r="A73" s="11" t="s">
        <v>46</v>
      </c>
      <c r="B73" s="22">
        <f>Госдолг!B5/(Основа!B32-Госдолг!B6)</f>
        <v>1.4656345771387729E-3</v>
      </c>
      <c r="C73" s="22">
        <f>Госдолг!C5/(Основа!C32-Госдолг!C6)</f>
        <v>0</v>
      </c>
      <c r="D73" s="17" t="s">
        <v>5</v>
      </c>
      <c r="E73" s="8" t="s">
        <v>45</v>
      </c>
    </row>
    <row r="74" spans="1:5" ht="40.5">
      <c r="A74" s="11" t="s">
        <v>47</v>
      </c>
      <c r="B74" s="22" t="s">
        <v>5</v>
      </c>
      <c r="C74" s="22">
        <v>0</v>
      </c>
      <c r="D74" s="17" t="s">
        <v>5</v>
      </c>
      <c r="E74" s="8" t="s">
        <v>48</v>
      </c>
    </row>
    <row r="75" spans="1:5" ht="40.5">
      <c r="A75" s="11" t="s">
        <v>49</v>
      </c>
      <c r="B75" s="22">
        <f>Госдолг!B8/Основа!B32</f>
        <v>6.5767504042687861E-3</v>
      </c>
      <c r="C75" s="22">
        <f>Госдолг!C8/Основа!C32</f>
        <v>0</v>
      </c>
      <c r="D75" s="17" t="s">
        <v>5</v>
      </c>
      <c r="E75" s="8" t="s">
        <v>50</v>
      </c>
    </row>
    <row r="76" spans="1:5" ht="20.25">
      <c r="A76" s="7"/>
      <c r="B76" s="4"/>
      <c r="C76" s="4"/>
      <c r="D76" s="4"/>
      <c r="E76" s="4"/>
    </row>
    <row r="77" spans="1:5" ht="20.25">
      <c r="A77" s="7" t="s">
        <v>51</v>
      </c>
      <c r="B77" s="4"/>
      <c r="C77" s="4"/>
      <c r="D77" s="4"/>
      <c r="E77" s="4"/>
    </row>
    <row r="78" spans="1:5" ht="20.25">
      <c r="A78" s="7" t="s">
        <v>52</v>
      </c>
      <c r="B78" s="4"/>
      <c r="C78" s="4"/>
      <c r="D78" s="4"/>
      <c r="E78" s="4"/>
    </row>
    <row r="79" spans="1:5" ht="15.75">
      <c r="A79" s="3" t="s">
        <v>53</v>
      </c>
    </row>
    <row r="80" spans="1:5" ht="15.75">
      <c r="A80" s="3"/>
    </row>
    <row r="81" spans="1:1" ht="15.75">
      <c r="A81" s="2"/>
    </row>
  </sheetData>
  <mergeCells count="2">
    <mergeCell ref="A3:E3"/>
    <mergeCell ref="A2:E2"/>
  </mergeCells>
  <pageMargins left="0.47244094488188981" right="0.39370078740157483" top="0.39370078740157483" bottom="0.31496062992125984" header="0.31496062992125984" footer="0.31496062992125984"/>
  <pageSetup paperSize="9" scale="55" fitToHeight="0" orientation="landscape" horizontalDpi="4294967294" verticalDpi="4294967294" r:id="rId1"/>
  <headerFooter differentFirst="1">
    <oddHeader>&amp;C&amp;P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K7" sqref="K7"/>
    </sheetView>
  </sheetViews>
  <sheetFormatPr defaultRowHeight="15"/>
  <cols>
    <col min="1" max="1" width="45" customWidth="1"/>
    <col min="2" max="2" width="21.5703125" customWidth="1"/>
    <col min="3" max="3" width="30.28515625" customWidth="1"/>
    <col min="4" max="5" width="16" customWidth="1"/>
  </cols>
  <sheetData>
    <row r="1" spans="1:3" ht="73.5" customHeight="1">
      <c r="A1" s="8" t="s">
        <v>1</v>
      </c>
      <c r="B1" s="8" t="s">
        <v>54</v>
      </c>
      <c r="C1" s="8" t="s">
        <v>71</v>
      </c>
    </row>
    <row r="2" spans="1:3" ht="109.5" customHeight="1">
      <c r="A2" s="23" t="s">
        <v>74</v>
      </c>
      <c r="B2" s="24">
        <v>13159160.199999999</v>
      </c>
      <c r="C2" s="25">
        <v>10545550.280300001</v>
      </c>
    </row>
    <row r="3" spans="1:3" ht="58.5" customHeight="1">
      <c r="A3" s="30" t="s">
        <v>75</v>
      </c>
      <c r="B3" s="24">
        <v>3371199.7</v>
      </c>
      <c r="C3" s="25">
        <v>3556072.0531199998</v>
      </c>
    </row>
    <row r="4" spans="1:3" ht="193.5" customHeight="1">
      <c r="A4" s="26" t="s">
        <v>46</v>
      </c>
      <c r="B4" s="25"/>
      <c r="C4" s="25"/>
    </row>
    <row r="5" spans="1:3" ht="88.5" customHeight="1">
      <c r="A5" s="23" t="s">
        <v>72</v>
      </c>
      <c r="B5" s="25">
        <v>197870.8</v>
      </c>
      <c r="C5" s="25">
        <v>0</v>
      </c>
    </row>
    <row r="6" spans="1:3" ht="51" customHeight="1">
      <c r="A6" s="23" t="s">
        <v>73</v>
      </c>
      <c r="B6" s="25">
        <v>2142886.5</v>
      </c>
      <c r="C6" s="25">
        <v>1090594.4086</v>
      </c>
    </row>
    <row r="7" spans="1:3" ht="111.75" customHeight="1">
      <c r="A7" s="23" t="s">
        <v>76</v>
      </c>
      <c r="B7" s="24">
        <v>337726.7</v>
      </c>
      <c r="C7" s="24">
        <v>0</v>
      </c>
    </row>
    <row r="8" spans="1:3" ht="168" customHeight="1">
      <c r="A8" s="23" t="s">
        <v>77</v>
      </c>
      <c r="B8" s="27">
        <v>902000</v>
      </c>
      <c r="C8" s="24">
        <v>0</v>
      </c>
    </row>
    <row r="9" spans="1:3" ht="49.5" customHeight="1">
      <c r="A9" s="28" t="s">
        <v>38</v>
      </c>
      <c r="B9" s="29">
        <v>18559713.399999999</v>
      </c>
      <c r="C9" s="29">
        <v>-17398175.359999999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Основа</vt:lpstr>
      <vt:lpstr>Госдолг</vt:lpstr>
      <vt:lpstr>Основа!Заголовки_для_печати</vt:lpstr>
      <vt:lpstr>Основа!Область_печати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2026-07-28T06:39:15Z</dcterms:modified>
</cp:coreProperties>
</file>