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9420" windowHeight="11020"/>
  </bookViews>
  <sheets>
    <sheet name="В3" sheetId="1" r:id="rId1"/>
  </sheets>
  <definedNames>
    <definedName name="Z_2D3962A5_6B71_423C_B42E_4BA6FDEE2646_.wvu.PrintArea" localSheetId="0" hidden="1">В3!$A$1:$G$80</definedName>
    <definedName name="Z_2D3962A5_6B71_423C_B42E_4BA6FDEE2646_.wvu.PrintTitles" localSheetId="0" hidden="1">В3!$3:$3</definedName>
    <definedName name="Z_5A7C5D61_CDCB_4FA4_B99B_21BEC432E2C9_.wvu.PrintArea" localSheetId="0" hidden="1">В3!$A$1:$G$80</definedName>
    <definedName name="Z_5A7C5D61_CDCB_4FA4_B99B_21BEC432E2C9_.wvu.PrintTitles" localSheetId="0" hidden="1">В3!$3:$3</definedName>
    <definedName name="_xlnm.Print_Titles" localSheetId="0">В3!$3:$3</definedName>
    <definedName name="_xlnm.Print_Area" localSheetId="0">В3!$A$1:$G$80</definedName>
  </definedNames>
  <calcPr calcId="145621"/>
</workbook>
</file>

<file path=xl/calcChain.xml><?xml version="1.0" encoding="utf-8"?>
<calcChain xmlns="http://schemas.openxmlformats.org/spreadsheetml/2006/main">
  <c r="G80" i="1" l="1"/>
  <c r="E80" i="1"/>
  <c r="E79" i="1"/>
  <c r="G78" i="1"/>
  <c r="E78" i="1"/>
  <c r="G77" i="1"/>
  <c r="C77" i="1"/>
  <c r="E77" i="1" s="1"/>
  <c r="E76" i="1"/>
  <c r="C75" i="1"/>
  <c r="E75" i="1" s="1"/>
  <c r="G74" i="1"/>
  <c r="E74" i="1"/>
  <c r="G73" i="1"/>
  <c r="E73" i="1"/>
  <c r="G72" i="1"/>
  <c r="E72" i="1"/>
  <c r="G71" i="1"/>
  <c r="E71" i="1"/>
  <c r="C71" i="1"/>
  <c r="G70" i="1"/>
  <c r="E70" i="1"/>
  <c r="G69" i="1"/>
  <c r="E69" i="1"/>
  <c r="E68" i="1"/>
  <c r="G67" i="1"/>
  <c r="E67" i="1"/>
  <c r="C67" i="1"/>
  <c r="G66" i="1"/>
  <c r="E66" i="1"/>
  <c r="G65" i="1"/>
  <c r="E65" i="1"/>
  <c r="G64" i="1"/>
  <c r="E64" i="1"/>
  <c r="G63" i="1"/>
  <c r="E63" i="1"/>
  <c r="G62" i="1"/>
  <c r="E62" i="1"/>
  <c r="G61" i="1"/>
  <c r="C61" i="1"/>
  <c r="E61" i="1" s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E54" i="1"/>
  <c r="G53" i="1"/>
  <c r="C53" i="1"/>
  <c r="E53" i="1" s="1"/>
  <c r="G52" i="1"/>
  <c r="E52" i="1"/>
  <c r="G51" i="1"/>
  <c r="E51" i="1"/>
  <c r="G50" i="1"/>
  <c r="C50" i="1"/>
  <c r="E50" i="1" s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G41" i="1"/>
  <c r="E41" i="1"/>
  <c r="G40" i="1"/>
  <c r="C40" i="1"/>
  <c r="E40" i="1" s="1"/>
  <c r="G39" i="1"/>
  <c r="E39" i="1"/>
  <c r="G38" i="1"/>
  <c r="E38" i="1"/>
  <c r="G37" i="1"/>
  <c r="G36" i="1"/>
  <c r="C36" i="1"/>
  <c r="E36" i="1" s="1"/>
  <c r="G35" i="1"/>
  <c r="E35" i="1"/>
  <c r="E34" i="1"/>
  <c r="G33" i="1"/>
  <c r="E33" i="1"/>
  <c r="G32" i="1"/>
  <c r="E32" i="1"/>
  <c r="G31" i="1"/>
  <c r="C31" i="1"/>
  <c r="E31" i="1" s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E23" i="1"/>
  <c r="G22" i="1"/>
  <c r="E22" i="1"/>
  <c r="G21" i="1"/>
  <c r="E21" i="1"/>
  <c r="C21" i="1"/>
  <c r="E20" i="1"/>
  <c r="G19" i="1"/>
  <c r="E19" i="1"/>
  <c r="G18" i="1"/>
  <c r="E18" i="1"/>
  <c r="G17" i="1"/>
  <c r="E17" i="1"/>
  <c r="G16" i="1"/>
  <c r="C16" i="1"/>
  <c r="G15" i="1"/>
  <c r="E15" i="1"/>
  <c r="G14" i="1"/>
  <c r="C14" i="1"/>
  <c r="E14" i="1" s="1"/>
  <c r="G13" i="1"/>
  <c r="E13" i="1"/>
  <c r="E12" i="1"/>
  <c r="E11" i="1"/>
  <c r="G10" i="1"/>
  <c r="E10" i="1"/>
  <c r="G9" i="1"/>
  <c r="E9" i="1"/>
  <c r="G8" i="1"/>
  <c r="E8" i="1"/>
  <c r="G7" i="1"/>
  <c r="E7" i="1"/>
  <c r="G6" i="1"/>
  <c r="E6" i="1"/>
  <c r="G5" i="1"/>
  <c r="E5" i="1"/>
  <c r="C5" i="1"/>
  <c r="G4" i="1"/>
  <c r="C4" i="1" l="1"/>
  <c r="E4" i="1" s="1"/>
  <c r="E16" i="1"/>
</calcChain>
</file>

<file path=xl/sharedStrings.xml><?xml version="1.0" encoding="utf-8"?>
<sst xmlns="http://schemas.openxmlformats.org/spreadsheetml/2006/main" count="143" uniqueCount="142">
  <si>
    <t xml:space="preserve">Сведения об исполнении республиканского бюджета за 9 месяцев 2025 года по расходам в разрезе разделов и подразделов классификации расходов бюджета </t>
  </si>
  <si>
    <t>Код</t>
  </si>
  <si>
    <t>Наименование разделов, подразделов</t>
  </si>
  <si>
    <t>Закон ЧР от 29.11.2024 № 83 
"О республиканском бюджете Чувашской Республики на 2025 год и на плановый период 2026 и 2027 годов" (ред. от 20.03.2025), тыс. руб.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</si>
  <si>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01.10.2025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</si>
  <si>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01.10.2025</t>
    </r>
  </si>
  <si>
    <r>
      <t xml:space="preserve">Фактически исполнено по состоянию </t>
    </r>
    <r>
      <rPr>
        <i/>
        <sz val="9"/>
        <rFont val="Times New Roman"/>
        <family val="1"/>
        <charset val="204"/>
      </rPr>
      <t xml:space="preserve">на 01.10.2024, </t>
    </r>
    <r>
      <rPr>
        <sz val="9"/>
        <rFont val="Times New Roman"/>
        <family val="1"/>
        <charset val="204"/>
      </rPr>
      <t>тыс. руб.</t>
    </r>
  </si>
  <si>
    <t>Темп роста к соответствующему периоду прошлого года, %</t>
  </si>
  <si>
    <t>РАСХОДЫ БЮДЖЕТА - ВСЕГО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</si>
  <si>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</si>
  <si>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</si>
  <si>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</si>
  <si>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</si>
  <si>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</si>
  <si>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</si>
  <si>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</si>
  <si>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</si>
  <si>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</si>
  <si>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</si>
  <si>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</si>
  <si>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</si>
  <si>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</si>
  <si>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</si>
  <si>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</si>
  <si>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</si>
  <si>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</si>
  <si>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</si>
  <si>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</si>
  <si>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</si>
  <si>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</si>
  <si>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</si>
  <si>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</si>
  <si>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</si>
  <si>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</si>
  <si>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</si>
  <si>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</si>
  <si>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</si>
  <si>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</si>
  <si>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гражданская оборона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</si>
  <si>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</si>
  <si>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</si>
  <si>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</si>
  <si>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</si>
  <si>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</si>
  <si>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</si>
  <si>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</si>
  <si>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</si>
  <si>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</si>
  <si>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</si>
  <si>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</si>
  <si>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</si>
  <si>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</si>
  <si>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</si>
  <si>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</si>
  <si>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</si>
  <si>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</si>
  <si>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</si>
  <si>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</si>
  <si>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</si>
  <si>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</si>
  <si>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</si>
  <si>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</si>
  <si>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</si>
  <si>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</si>
  <si>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</si>
  <si>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</si>
  <si>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</si>
  <si>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</si>
  <si>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</si>
  <si>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</si>
  <si>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</si>
  <si>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</si>
  <si>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</si>
  <si>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</si>
  <si>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</si>
  <si>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-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</si>
  <si>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</si>
  <si>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</si>
  <si>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</si>
  <si>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</si>
  <si>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</si>
  <si>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</si>
  <si>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</si>
  <si>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</si>
  <si>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</si>
  <si>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</si>
  <si>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</si>
  <si>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</si>
  <si>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</si>
  <si>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</si>
  <si>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</si>
  <si>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</si>
  <si>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</si>
  <si>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образование</t>
  </si>
  <si>
    <t>0707</t>
  </si>
  <si>
    <t>Молодежная политика</t>
  </si>
  <si>
    <t>0708</t>
  </si>
  <si>
    <t>Прикладные научные исследования в области образования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</si>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</sst>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B9CDE5"/>
      </patternFill>
    </fill>
    <fill>
      <patternFill patternType="solid">
        <fgColor rgb="FFCCFFFF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95B3D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4" fontId="11" fillId="4" borderId="5">
      <alignment horizontal="right" vertical="top" wrapText="1" shrinkToFit="1"/>
    </xf>
    <xf numFmtId="0" fontId="12" fillId="0" borderId="0"/>
    <xf numFmtId="1" fontId="12" fillId="0" borderId="6">
      <alignment horizontal="center" vertical="top" shrinkToFit="1"/>
    </xf>
    <xf numFmtId="0" fontId="13" fillId="0" borderId="6">
      <alignment horizontal="left"/>
    </xf>
    <xf numFmtId="4" fontId="13" fillId="5" borderId="6">
      <alignment horizontal="right" vertical="top" shrinkToFit="1"/>
    </xf>
    <xf numFmtId="4" fontId="13" fillId="2" borderId="6">
      <alignment horizontal="right" vertical="top" shrinkToFit="1"/>
    </xf>
    <xf numFmtId="0" fontId="13" fillId="0" borderId="6">
      <alignment vertical="top" wrapText="1"/>
    </xf>
    <xf numFmtId="4" fontId="13" fillId="5" borderId="6">
      <alignment horizontal="right" vertical="top" shrinkToFit="1"/>
    </xf>
    <xf numFmtId="0" fontId="1" fillId="0" borderId="0"/>
  </cellStyleXfs>
  <cellXfs count="30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5" fontId="5" fillId="3" borderId="4" xfId="0" applyNumberFormat="1" applyFont="1" applyFill="1" applyBorder="1" applyAlignment="1">
      <alignment horizontal="right" vertical="center" wrapText="1"/>
    </xf>
    <xf numFmtId="164" fontId="10" fillId="3" borderId="4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49" fontId="5" fillId="0" borderId="3" xfId="0" applyNumberFormat="1" applyFont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5" fontId="5" fillId="0" borderId="4" xfId="0" applyNumberFormat="1" applyFont="1" applyBorder="1" applyAlignment="1">
      <alignment horizontal="right" vertical="center" wrapText="1"/>
    </xf>
    <xf numFmtId="165" fontId="5" fillId="0" borderId="4" xfId="0" applyNumberFormat="1" applyFont="1" applyFill="1" applyBorder="1" applyAlignment="1">
      <alignment horizontal="righ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5" fontId="6" fillId="0" borderId="4" xfId="0" applyNumberFormat="1" applyFont="1" applyBorder="1" applyAlignment="1">
      <alignment horizontal="right" vertical="center" wrapText="1"/>
    </xf>
    <xf numFmtId="165" fontId="6" fillId="0" borderId="4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4" fontId="8" fillId="3" borderId="4" xfId="0" applyNumberFormat="1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0">
    <cellStyle name="ex64" xfId="1"/>
    <cellStyle name="xl24" xfId="2"/>
    <cellStyle name="xl26" xfId="3"/>
    <cellStyle name="xl37" xfId="4"/>
    <cellStyle name="xl38" xfId="5"/>
    <cellStyle name="xl40" xfId="6"/>
    <cellStyle name="xl60" xfId="7"/>
    <cellStyle name="xl63" xfId="8"/>
    <cellStyle name="Обычный" xfId="0" builtinId="0"/>
    <cellStyle name="Обычн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"/>
  <sheetViews>
    <sheetView tabSelected="1" view="pageBreakPreview" zoomScaleNormal="110" zoomScaleSheetLayoutView="100" workbookViewId="0">
      <selection activeCell="A3" sqref="A3"/>
    </sheetView>
  </sheetViews>
  <sheetFormatPr defaultRowHeight="14.5" x14ac:dyDescent="0.35"/>
  <cols>
    <col min="2" max="2" width="40.453125" customWidth="1"/>
    <col min="3" max="3" width="18.453125" style="2" customWidth="1"/>
    <col min="4" max="4" width="16.453125" style="2" customWidth="1"/>
    <col min="5" max="5" width="14.81640625" customWidth="1"/>
    <col min="6" max="6" width="15.7265625" style="3" customWidth="1"/>
    <col min="7" max="7" width="15.7265625" customWidth="1"/>
    <col min="8" max="9" width="13.1796875" customWidth="1"/>
    <col min="10" max="10" width="12.81640625" customWidth="1"/>
    <col min="11" max="11" width="12.7265625" customWidth="1"/>
    <col min="12" max="12" width="12.54296875" customWidth="1"/>
  </cols>
  <sheetData>
    <row r="1" spans="1:12" ht="45" customHeight="1" x14ac:dyDescent="0.35">
      <c r="A1" s="29" t="s">
        <v>0</v>
      </c>
      <c r="B1" s="29"/>
      <c r="C1" s="29"/>
      <c r="D1" s="29"/>
      <c r="E1" s="29"/>
      <c r="F1" s="29"/>
      <c r="G1" s="29"/>
    </row>
    <row r="2" spans="1:12" ht="15.75" thickBot="1" x14ac:dyDescent="0.3">
      <c r="A2" s="1"/>
    </row>
    <row r="3" spans="1:12" ht="99.5" customHeight="1" thickBot="1" x14ac:dyDescent="0.4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8" t="s">
        <v>6</v>
      </c>
      <c r="G3" s="6" t="s">
        <v>7</v>
      </c>
    </row>
    <row r="4" spans="1:12" ht="15" thickBot="1" x14ac:dyDescent="0.4">
      <c r="A4" s="9"/>
      <c r="B4" s="10" t="s">
        <v>8</v>
      </c>
      <c r="C4" s="11">
        <f>C5+C14+C16+C21+C31+C36+C40+C50+C53+C61+C67+C71+C75+C77</f>
        <v>114687333.40000001</v>
      </c>
      <c r="D4" s="11">
        <v>77347488</v>
      </c>
      <c r="E4" s="12">
        <f>D4/C4</f>
        <v>0.67442049358870171</v>
      </c>
      <c r="F4" s="13">
        <v>64699645.600000001</v>
      </c>
      <c r="G4" s="12">
        <f>D4/F4</f>
        <v>1.1954854973734199</v>
      </c>
      <c r="I4" s="14"/>
      <c r="K4" s="14"/>
    </row>
    <row r="5" spans="1:12" ht="15" thickBot="1" x14ac:dyDescent="0.4">
      <c r="A5" s="15" t="s">
        <v>9</v>
      </c>
      <c r="B5" s="10" t="s">
        <v>10</v>
      </c>
      <c r="C5" s="16">
        <f>SUM(C6:C13)</f>
        <v>8832840.4000000004</v>
      </c>
      <c r="D5" s="17">
        <v>2124076</v>
      </c>
      <c r="E5" s="18">
        <f>D5/C5</f>
        <v>0.24047485336653426</v>
      </c>
      <c r="F5" s="17">
        <v>1668359.8</v>
      </c>
      <c r="G5" s="19">
        <f t="shared" ref="G5:G67" si="0">D5/F5</f>
        <v>1.2731522301124734</v>
      </c>
      <c r="I5" s="14"/>
      <c r="K5" s="14"/>
    </row>
    <row r="6" spans="1:12" ht="46.5" thickBot="1" x14ac:dyDescent="0.4">
      <c r="A6" s="20" t="s">
        <v>11</v>
      </c>
      <c r="B6" s="21" t="s">
        <v>12</v>
      </c>
      <c r="C6" s="22">
        <v>159674.5</v>
      </c>
      <c r="D6" s="23">
        <v>119374.9</v>
      </c>
      <c r="E6" s="24">
        <f>D6/C6</f>
        <v>0.74761405233772449</v>
      </c>
      <c r="F6" s="23">
        <v>99477.2</v>
      </c>
      <c r="G6" s="25">
        <f t="shared" si="0"/>
        <v>1.2000227187737491</v>
      </c>
      <c r="I6" s="14"/>
      <c r="K6" s="14"/>
      <c r="L6" s="26"/>
    </row>
    <row r="7" spans="1:12" ht="46.5" thickBot="1" x14ac:dyDescent="0.4">
      <c r="A7" s="20" t="s">
        <v>13</v>
      </c>
      <c r="B7" s="21" t="s">
        <v>14</v>
      </c>
      <c r="C7" s="22">
        <v>437126.1</v>
      </c>
      <c r="D7" s="23">
        <v>284640.8</v>
      </c>
      <c r="E7" s="24">
        <f>D7/C7</f>
        <v>0.65116404625576008</v>
      </c>
      <c r="F7" s="23">
        <v>216684.4</v>
      </c>
      <c r="G7" s="25">
        <f t="shared" si="0"/>
        <v>1.3136192545471663</v>
      </c>
      <c r="I7" s="14"/>
      <c r="K7" s="14"/>
      <c r="L7" s="26"/>
    </row>
    <row r="8" spans="1:12" ht="15" thickBot="1" x14ac:dyDescent="0.4">
      <c r="A8" s="20" t="s">
        <v>15</v>
      </c>
      <c r="B8" s="21" t="s">
        <v>16</v>
      </c>
      <c r="C8" s="22">
        <v>280077.2</v>
      </c>
      <c r="D8" s="23">
        <v>188563.9</v>
      </c>
      <c r="E8" s="24">
        <f t="shared" ref="E8:E71" si="1">D8/C8</f>
        <v>0.67325687346203111</v>
      </c>
      <c r="F8" s="23">
        <v>158770</v>
      </c>
      <c r="G8" s="25">
        <f t="shared" si="0"/>
        <v>1.1876544687283492</v>
      </c>
      <c r="I8" s="14"/>
      <c r="K8" s="14"/>
      <c r="L8" s="26"/>
    </row>
    <row r="9" spans="1:12" ht="35" thickBot="1" x14ac:dyDescent="0.4">
      <c r="A9" s="20" t="s">
        <v>17</v>
      </c>
      <c r="B9" s="21" t="s">
        <v>18</v>
      </c>
      <c r="C9" s="22">
        <v>300716.5</v>
      </c>
      <c r="D9" s="23">
        <v>184039.7</v>
      </c>
      <c r="E9" s="24">
        <f t="shared" si="1"/>
        <v>0.61200399712021125</v>
      </c>
      <c r="F9" s="23">
        <v>155101.5</v>
      </c>
      <c r="G9" s="25">
        <f t="shared" si="0"/>
        <v>1.1865758874027654</v>
      </c>
      <c r="I9" s="14"/>
      <c r="K9" s="14"/>
      <c r="L9" s="26"/>
    </row>
    <row r="10" spans="1:12" ht="15" thickBot="1" x14ac:dyDescent="0.4">
      <c r="A10" s="20" t="s">
        <v>19</v>
      </c>
      <c r="B10" s="21" t="s">
        <v>20</v>
      </c>
      <c r="C10" s="22">
        <v>302646.7</v>
      </c>
      <c r="D10" s="23">
        <v>273041.2</v>
      </c>
      <c r="E10" s="24">
        <f t="shared" si="1"/>
        <v>0.90217801813137233</v>
      </c>
      <c r="F10" s="23">
        <v>87664.7</v>
      </c>
      <c r="G10" s="25">
        <f t="shared" si="0"/>
        <v>3.1146082744822032</v>
      </c>
      <c r="I10" s="14"/>
      <c r="K10" s="14"/>
      <c r="L10" s="26"/>
    </row>
    <row r="11" spans="1:12" ht="15" thickBot="1" x14ac:dyDescent="0.4">
      <c r="A11" s="20" t="s">
        <v>21</v>
      </c>
      <c r="B11" s="21" t="s">
        <v>22</v>
      </c>
      <c r="C11" s="22">
        <v>4112995.2</v>
      </c>
      <c r="D11" s="23">
        <v>0</v>
      </c>
      <c r="E11" s="24">
        <f t="shared" si="1"/>
        <v>0</v>
      </c>
      <c r="F11" s="23">
        <v>0</v>
      </c>
      <c r="G11" s="25">
        <v>0</v>
      </c>
      <c r="I11" s="14"/>
      <c r="K11" s="14"/>
      <c r="L11" s="26"/>
    </row>
    <row r="12" spans="1:12" ht="23.5" thickBot="1" x14ac:dyDescent="0.4">
      <c r="A12" s="20" t="s">
        <v>23</v>
      </c>
      <c r="B12" s="21" t="s">
        <v>24</v>
      </c>
      <c r="C12" s="22">
        <v>225</v>
      </c>
      <c r="D12" s="23">
        <v>225</v>
      </c>
      <c r="E12" s="24">
        <f t="shared" si="1"/>
        <v>1</v>
      </c>
      <c r="F12" s="23">
        <v>225</v>
      </c>
      <c r="G12" s="25">
        <v>0</v>
      </c>
      <c r="I12" s="14"/>
      <c r="K12" s="14"/>
      <c r="L12" s="26"/>
    </row>
    <row r="13" spans="1:12" ht="15" thickBot="1" x14ac:dyDescent="0.4">
      <c r="A13" s="20" t="s">
        <v>25</v>
      </c>
      <c r="B13" s="21" t="s">
        <v>26</v>
      </c>
      <c r="C13" s="22">
        <v>3239379.2</v>
      </c>
      <c r="D13" s="23">
        <v>1074190.5</v>
      </c>
      <c r="E13" s="24">
        <f t="shared" si="1"/>
        <v>0.33160381470622519</v>
      </c>
      <c r="F13" s="23">
        <v>950437</v>
      </c>
      <c r="G13" s="25">
        <f t="shared" si="0"/>
        <v>1.1302069469096847</v>
      </c>
      <c r="I13" s="14"/>
      <c r="K13" s="14"/>
      <c r="L13" s="26"/>
    </row>
    <row r="14" spans="1:12" ht="15" thickBot="1" x14ac:dyDescent="0.4">
      <c r="A14" s="15" t="s">
        <v>27</v>
      </c>
      <c r="B14" s="10" t="s">
        <v>28</v>
      </c>
      <c r="C14" s="16">
        <f>C15</f>
        <v>40618.300000000003</v>
      </c>
      <c r="D14" s="17">
        <v>26572.1</v>
      </c>
      <c r="E14" s="18">
        <f t="shared" si="1"/>
        <v>0.65419035262430969</v>
      </c>
      <c r="F14" s="17">
        <v>24038.6</v>
      </c>
      <c r="G14" s="19">
        <f t="shared" si="0"/>
        <v>1.1053929929363606</v>
      </c>
      <c r="I14" s="14"/>
      <c r="K14" s="14"/>
      <c r="L14" s="26"/>
    </row>
    <row r="15" spans="1:12" ht="15" thickBot="1" x14ac:dyDescent="0.4">
      <c r="A15" s="20" t="s">
        <v>29</v>
      </c>
      <c r="B15" s="21" t="s">
        <v>30</v>
      </c>
      <c r="C15" s="22">
        <v>40618.300000000003</v>
      </c>
      <c r="D15" s="23">
        <v>26572.1</v>
      </c>
      <c r="E15" s="24">
        <f t="shared" si="1"/>
        <v>0.65419035262430969</v>
      </c>
      <c r="F15" s="23">
        <v>24038.6</v>
      </c>
      <c r="G15" s="25">
        <f t="shared" si="0"/>
        <v>1.1053929929363606</v>
      </c>
      <c r="I15" s="14"/>
      <c r="K15" s="14"/>
      <c r="L15" s="26"/>
    </row>
    <row r="16" spans="1:12" ht="23.5" thickBot="1" x14ac:dyDescent="0.4">
      <c r="A16" s="15" t="s">
        <v>31</v>
      </c>
      <c r="B16" s="10" t="s">
        <v>32</v>
      </c>
      <c r="C16" s="16">
        <f>SUM(C17:C20)</f>
        <v>1253516.8</v>
      </c>
      <c r="D16" s="17">
        <v>596719.6</v>
      </c>
      <c r="E16" s="18">
        <f t="shared" si="1"/>
        <v>0.47603638020647188</v>
      </c>
      <c r="F16" s="17">
        <v>421153.4</v>
      </c>
      <c r="G16" s="19">
        <f t="shared" si="0"/>
        <v>1.416869957597398</v>
      </c>
      <c r="I16" s="14"/>
      <c r="K16" s="14"/>
      <c r="L16" s="26"/>
    </row>
    <row r="17" spans="1:12" ht="15" thickBot="1" x14ac:dyDescent="0.4">
      <c r="A17" s="20" t="s">
        <v>33</v>
      </c>
      <c r="B17" s="21" t="s">
        <v>34</v>
      </c>
      <c r="C17" s="22">
        <v>138580.6</v>
      </c>
      <c r="D17" s="23">
        <v>95093.8</v>
      </c>
      <c r="E17" s="24">
        <f t="shared" si="1"/>
        <v>0.68619850108889702</v>
      </c>
      <c r="F17" s="23">
        <v>66617.100000000006</v>
      </c>
      <c r="G17" s="25">
        <f t="shared" si="0"/>
        <v>1.4274683226979259</v>
      </c>
      <c r="I17" s="14"/>
      <c r="K17" s="14"/>
      <c r="L17" s="26"/>
    </row>
    <row r="18" spans="1:12" ht="15" thickBot="1" x14ac:dyDescent="0.4">
      <c r="A18" s="20" t="s">
        <v>35</v>
      </c>
      <c r="B18" s="21" t="s">
        <v>36</v>
      </c>
      <c r="C18" s="22">
        <v>132222.6</v>
      </c>
      <c r="D18" s="23">
        <v>89393.5</v>
      </c>
      <c r="E18" s="24">
        <f t="shared" si="1"/>
        <v>0.67608336245089717</v>
      </c>
      <c r="F18" s="23">
        <v>64538.8</v>
      </c>
      <c r="G18" s="25">
        <f t="shared" si="0"/>
        <v>1.3851125214599589</v>
      </c>
      <c r="I18" s="14"/>
      <c r="K18" s="14"/>
      <c r="L18" s="26"/>
    </row>
    <row r="19" spans="1:12" ht="35" thickBot="1" x14ac:dyDescent="0.4">
      <c r="A19" s="20" t="s">
        <v>37</v>
      </c>
      <c r="B19" s="21" t="s">
        <v>38</v>
      </c>
      <c r="C19" s="22">
        <v>584581.80000000005</v>
      </c>
      <c r="D19" s="23">
        <v>375442.3</v>
      </c>
      <c r="E19" s="24">
        <f>D19/C19</f>
        <v>0.64224082925605952</v>
      </c>
      <c r="F19" s="23">
        <v>278301.7</v>
      </c>
      <c r="G19" s="25">
        <f t="shared" si="0"/>
        <v>1.3490478139371767</v>
      </c>
      <c r="I19" s="14"/>
      <c r="K19" s="14"/>
      <c r="L19" s="26"/>
    </row>
    <row r="20" spans="1:12" ht="23.5" thickBot="1" x14ac:dyDescent="0.4">
      <c r="A20" s="20" t="s">
        <v>39</v>
      </c>
      <c r="B20" s="21" t="s">
        <v>40</v>
      </c>
      <c r="C20" s="22">
        <v>398131.8</v>
      </c>
      <c r="D20" s="23">
        <v>36790</v>
      </c>
      <c r="E20" s="24">
        <f t="shared" si="1"/>
        <v>9.2406584955032484E-2</v>
      </c>
      <c r="F20" s="23">
        <v>11695.8</v>
      </c>
      <c r="G20" s="25">
        <v>0</v>
      </c>
      <c r="I20" s="14"/>
      <c r="K20" s="14"/>
      <c r="L20" s="26"/>
    </row>
    <row r="21" spans="1:12" ht="15" thickBot="1" x14ac:dyDescent="0.4">
      <c r="A21" s="15" t="s">
        <v>41</v>
      </c>
      <c r="B21" s="10" t="s">
        <v>42</v>
      </c>
      <c r="C21" s="16">
        <f>SUM(C22:C30)</f>
        <v>19740829.399999999</v>
      </c>
      <c r="D21" s="17">
        <v>11645603.9</v>
      </c>
      <c r="E21" s="18">
        <f t="shared" si="1"/>
        <v>0.58992475260436628</v>
      </c>
      <c r="F21" s="17">
        <v>10717316.4</v>
      </c>
      <c r="G21" s="19">
        <f t="shared" si="0"/>
        <v>1.086615666212859</v>
      </c>
      <c r="I21" s="14"/>
      <c r="K21" s="14"/>
    </row>
    <row r="22" spans="1:12" ht="15" thickBot="1" x14ac:dyDescent="0.4">
      <c r="A22" s="20" t="s">
        <v>43</v>
      </c>
      <c r="B22" s="21" t="s">
        <v>44</v>
      </c>
      <c r="C22" s="22">
        <v>457176.7</v>
      </c>
      <c r="D22" s="23">
        <v>296493.40000000002</v>
      </c>
      <c r="E22" s="24">
        <f t="shared" si="1"/>
        <v>0.64853130091712896</v>
      </c>
      <c r="F22" s="23">
        <v>272040.2</v>
      </c>
      <c r="G22" s="25">
        <f t="shared" si="0"/>
        <v>1.0898881856431513</v>
      </c>
      <c r="I22" s="14"/>
      <c r="K22" s="14"/>
    </row>
    <row r="23" spans="1:12" ht="15" thickBot="1" x14ac:dyDescent="0.4">
      <c r="A23" s="20" t="s">
        <v>45</v>
      </c>
      <c r="B23" s="21" t="s">
        <v>46</v>
      </c>
      <c r="C23" s="22">
        <v>5441.3</v>
      </c>
      <c r="D23" s="23">
        <v>336</v>
      </c>
      <c r="E23" s="24">
        <f t="shared" si="1"/>
        <v>6.1749949460606836E-2</v>
      </c>
      <c r="F23" s="23">
        <v>0</v>
      </c>
      <c r="G23" s="25">
        <v>0</v>
      </c>
      <c r="I23" s="14"/>
      <c r="K23" s="14"/>
    </row>
    <row r="24" spans="1:12" ht="15" thickBot="1" x14ac:dyDescent="0.4">
      <c r="A24" s="20" t="s">
        <v>47</v>
      </c>
      <c r="B24" s="21" t="s">
        <v>48</v>
      </c>
      <c r="C24" s="22">
        <v>4394032.5</v>
      </c>
      <c r="D24" s="23">
        <v>3411070.3</v>
      </c>
      <c r="E24" s="24">
        <f t="shared" si="1"/>
        <v>0.7762961015877784</v>
      </c>
      <c r="F24" s="23">
        <v>2255802.7000000002</v>
      </c>
      <c r="G24" s="25">
        <f t="shared" si="0"/>
        <v>1.5121314909322521</v>
      </c>
      <c r="I24" s="14"/>
      <c r="K24" s="14"/>
    </row>
    <row r="25" spans="1:12" ht="15" thickBot="1" x14ac:dyDescent="0.4">
      <c r="A25" s="20" t="s">
        <v>49</v>
      </c>
      <c r="B25" s="21" t="s">
        <v>50</v>
      </c>
      <c r="C25" s="22">
        <v>66466.8</v>
      </c>
      <c r="D25" s="23">
        <v>30371.5</v>
      </c>
      <c r="E25" s="24">
        <f t="shared" si="1"/>
        <v>0.456942413355239</v>
      </c>
      <c r="F25" s="23">
        <v>52127.4</v>
      </c>
      <c r="G25" s="25">
        <f t="shared" si="0"/>
        <v>0.58263984008410163</v>
      </c>
      <c r="I25" s="14"/>
      <c r="K25" s="14"/>
    </row>
    <row r="26" spans="1:12" ht="15" thickBot="1" x14ac:dyDescent="0.4">
      <c r="A26" s="20" t="s">
        <v>51</v>
      </c>
      <c r="B26" s="21" t="s">
        <v>52</v>
      </c>
      <c r="C26" s="22">
        <v>185843.9</v>
      </c>
      <c r="D26" s="23">
        <v>147791.4</v>
      </c>
      <c r="E26" s="24">
        <f t="shared" si="1"/>
        <v>0.79524482643767158</v>
      </c>
      <c r="F26" s="23">
        <v>211132.6</v>
      </c>
      <c r="G26" s="25">
        <f t="shared" si="0"/>
        <v>0.69999327436880898</v>
      </c>
      <c r="I26" s="14"/>
      <c r="K26" s="14"/>
    </row>
    <row r="27" spans="1:12" ht="15" thickBot="1" x14ac:dyDescent="0.4">
      <c r="A27" s="20" t="s">
        <v>53</v>
      </c>
      <c r="B27" s="21" t="s">
        <v>54</v>
      </c>
      <c r="C27" s="22">
        <v>1225854.5</v>
      </c>
      <c r="D27" s="23">
        <v>780926.4</v>
      </c>
      <c r="E27" s="24">
        <f t="shared" si="1"/>
        <v>0.63704656629314493</v>
      </c>
      <c r="F27" s="23">
        <v>936773.7</v>
      </c>
      <c r="G27" s="25">
        <f t="shared" si="0"/>
        <v>0.83363399292700047</v>
      </c>
      <c r="I27" s="14"/>
      <c r="K27" s="14"/>
    </row>
    <row r="28" spans="1:12" ht="15" thickBot="1" x14ac:dyDescent="0.4">
      <c r="A28" s="20" t="s">
        <v>55</v>
      </c>
      <c r="B28" s="21" t="s">
        <v>56</v>
      </c>
      <c r="C28" s="22">
        <v>8766085.5</v>
      </c>
      <c r="D28" s="23">
        <v>5216578.0999999996</v>
      </c>
      <c r="E28" s="24">
        <f t="shared" si="1"/>
        <v>0.59508638148692472</v>
      </c>
      <c r="F28" s="23">
        <v>4244856.9000000004</v>
      </c>
      <c r="G28" s="25">
        <f t="shared" si="0"/>
        <v>1.2289173046092554</v>
      </c>
      <c r="I28" s="14"/>
      <c r="K28" s="14"/>
    </row>
    <row r="29" spans="1:12" ht="15" thickBot="1" x14ac:dyDescent="0.4">
      <c r="A29" s="20" t="s">
        <v>57</v>
      </c>
      <c r="B29" s="21" t="s">
        <v>58</v>
      </c>
      <c r="C29" s="22">
        <v>2031036.8</v>
      </c>
      <c r="D29" s="23">
        <v>982648.8</v>
      </c>
      <c r="E29" s="24">
        <f t="shared" si="1"/>
        <v>0.48381634444043553</v>
      </c>
      <c r="F29" s="23">
        <v>698064.4</v>
      </c>
      <c r="G29" s="25">
        <f t="shared" si="0"/>
        <v>1.4076764264156716</v>
      </c>
      <c r="I29" s="14"/>
      <c r="K29" s="14"/>
    </row>
    <row r="30" spans="1:12" ht="15" thickBot="1" x14ac:dyDescent="0.4">
      <c r="A30" s="20" t="s">
        <v>59</v>
      </c>
      <c r="B30" s="21" t="s">
        <v>60</v>
      </c>
      <c r="C30" s="22">
        <v>2608891.4</v>
      </c>
      <c r="D30" s="23">
        <v>779388</v>
      </c>
      <c r="E30" s="24">
        <f t="shared" si="1"/>
        <v>0.29874298332234145</v>
      </c>
      <c r="F30" s="23">
        <v>2046518.5</v>
      </c>
      <c r="G30" s="25">
        <f t="shared" si="0"/>
        <v>0.38083603935170879</v>
      </c>
      <c r="I30" s="14"/>
      <c r="K30" s="14"/>
    </row>
    <row r="31" spans="1:12" ht="15" thickBot="1" x14ac:dyDescent="0.4">
      <c r="A31" s="15" t="s">
        <v>61</v>
      </c>
      <c r="B31" s="10" t="s">
        <v>62</v>
      </c>
      <c r="C31" s="16">
        <f>SUM(C32:C35)</f>
        <v>7054034</v>
      </c>
      <c r="D31" s="17">
        <v>2322030.4</v>
      </c>
      <c r="E31" s="18">
        <f t="shared" si="1"/>
        <v>0.32917765919472458</v>
      </c>
      <c r="F31" s="17">
        <v>3414578.8</v>
      </c>
      <c r="G31" s="19">
        <f t="shared" si="0"/>
        <v>0.68003421095451067</v>
      </c>
      <c r="I31" s="14"/>
      <c r="K31" s="14"/>
    </row>
    <row r="32" spans="1:12" ht="15" thickBot="1" x14ac:dyDescent="0.4">
      <c r="A32" s="20" t="s">
        <v>63</v>
      </c>
      <c r="B32" s="21" t="s">
        <v>64</v>
      </c>
      <c r="C32" s="22">
        <v>956043.8</v>
      </c>
      <c r="D32" s="23">
        <v>279935.5</v>
      </c>
      <c r="E32" s="24">
        <f t="shared" si="1"/>
        <v>0.29280614549249728</v>
      </c>
      <c r="F32" s="23">
        <v>162518.29999999999</v>
      </c>
      <c r="G32" s="25">
        <f t="shared" si="0"/>
        <v>1.722486021574186</v>
      </c>
      <c r="I32" s="14"/>
      <c r="K32" s="14"/>
    </row>
    <row r="33" spans="1:11" ht="15" thickBot="1" x14ac:dyDescent="0.4">
      <c r="A33" s="20" t="s">
        <v>65</v>
      </c>
      <c r="B33" s="21" t="s">
        <v>66</v>
      </c>
      <c r="C33" s="22">
        <v>5199333.5</v>
      </c>
      <c r="D33" s="23">
        <v>1730085.8</v>
      </c>
      <c r="E33" s="24">
        <f t="shared" si="1"/>
        <v>0.33275145747046231</v>
      </c>
      <c r="F33" s="23">
        <v>2807362.1</v>
      </c>
      <c r="G33" s="25">
        <f t="shared" si="0"/>
        <v>0.61626742057962525</v>
      </c>
      <c r="I33" s="14"/>
      <c r="K33" s="14"/>
    </row>
    <row r="34" spans="1:11" ht="15" thickBot="1" x14ac:dyDescent="0.4">
      <c r="A34" s="20" t="s">
        <v>67</v>
      </c>
      <c r="B34" s="21" t="s">
        <v>68</v>
      </c>
      <c r="C34" s="22">
        <v>573319.4</v>
      </c>
      <c r="D34" s="23">
        <v>175910.2</v>
      </c>
      <c r="E34" s="24">
        <f t="shared" si="1"/>
        <v>0.30682757290264379</v>
      </c>
      <c r="F34" s="23">
        <v>337077.1</v>
      </c>
      <c r="G34" s="25">
        <v>0</v>
      </c>
      <c r="I34" s="14"/>
      <c r="K34" s="14"/>
    </row>
    <row r="35" spans="1:11" ht="23.5" thickBot="1" x14ac:dyDescent="0.4">
      <c r="A35" s="20" t="s">
        <v>69</v>
      </c>
      <c r="B35" s="21" t="s">
        <v>70</v>
      </c>
      <c r="C35" s="22">
        <v>325337.3</v>
      </c>
      <c r="D35" s="23">
        <v>136098.9</v>
      </c>
      <c r="E35" s="24">
        <f t="shared" si="1"/>
        <v>0.41833168222641548</v>
      </c>
      <c r="F35" s="23">
        <v>107621.3</v>
      </c>
      <c r="G35" s="25">
        <f t="shared" si="0"/>
        <v>1.2646093291941278</v>
      </c>
      <c r="I35" s="14"/>
      <c r="K35" s="14"/>
    </row>
    <row r="36" spans="1:11" ht="15" thickBot="1" x14ac:dyDescent="0.4">
      <c r="A36" s="15" t="s">
        <v>71</v>
      </c>
      <c r="B36" s="10" t="s">
        <v>72</v>
      </c>
      <c r="C36" s="16">
        <f>SUM(C37:C39)</f>
        <v>416808.60000000003</v>
      </c>
      <c r="D36" s="17">
        <v>201327</v>
      </c>
      <c r="E36" s="18">
        <f t="shared" si="1"/>
        <v>0.48302026397727876</v>
      </c>
      <c r="F36" s="17">
        <v>300402</v>
      </c>
      <c r="G36" s="19">
        <f t="shared" si="0"/>
        <v>0.67019194279665251</v>
      </c>
      <c r="I36" s="14"/>
      <c r="K36" s="14"/>
    </row>
    <row r="37" spans="1:11" ht="15" thickBot="1" x14ac:dyDescent="0.4">
      <c r="A37" s="20" t="s">
        <v>73</v>
      </c>
      <c r="B37" s="21" t="s">
        <v>74</v>
      </c>
      <c r="C37" s="22">
        <v>0</v>
      </c>
      <c r="D37" s="23">
        <v>0</v>
      </c>
      <c r="E37" s="24" t="s">
        <v>75</v>
      </c>
      <c r="F37" s="23">
        <v>66602.100000000006</v>
      </c>
      <c r="G37" s="25">
        <f t="shared" si="0"/>
        <v>0</v>
      </c>
      <c r="I37" s="14"/>
      <c r="K37" s="14"/>
    </row>
    <row r="38" spans="1:11" ht="23.5" thickBot="1" x14ac:dyDescent="0.4">
      <c r="A38" s="20" t="s">
        <v>76</v>
      </c>
      <c r="B38" s="21" t="s">
        <v>77</v>
      </c>
      <c r="C38" s="22">
        <v>64947.199999999997</v>
      </c>
      <c r="D38" s="23">
        <v>11739.2</v>
      </c>
      <c r="E38" s="24">
        <f t="shared" si="1"/>
        <v>0.18074990145841546</v>
      </c>
      <c r="F38" s="23">
        <v>17921.8</v>
      </c>
      <c r="G38" s="25">
        <f t="shared" si="0"/>
        <v>0.65502349094399004</v>
      </c>
      <c r="I38" s="14"/>
      <c r="K38" s="14"/>
    </row>
    <row r="39" spans="1:11" ht="15" thickBot="1" x14ac:dyDescent="0.4">
      <c r="A39" s="20" t="s">
        <v>78</v>
      </c>
      <c r="B39" s="21" t="s">
        <v>79</v>
      </c>
      <c r="C39" s="22">
        <v>351861.4</v>
      </c>
      <c r="D39" s="23">
        <v>189587.8</v>
      </c>
      <c r="E39" s="24">
        <f t="shared" si="1"/>
        <v>0.53881386250381536</v>
      </c>
      <c r="F39" s="23">
        <v>215878.1</v>
      </c>
      <c r="G39" s="25">
        <f t="shared" si="0"/>
        <v>0.87821691964122339</v>
      </c>
      <c r="I39" s="14"/>
      <c r="K39" s="14"/>
    </row>
    <row r="40" spans="1:11" ht="15" thickBot="1" x14ac:dyDescent="0.4">
      <c r="A40" s="15" t="s">
        <v>80</v>
      </c>
      <c r="B40" s="10" t="s">
        <v>81</v>
      </c>
      <c r="C40" s="16">
        <f>SUM(C41:C49)</f>
        <v>31912650.800000001</v>
      </c>
      <c r="D40" s="16">
        <v>22287692.5</v>
      </c>
      <c r="E40" s="18">
        <f t="shared" si="1"/>
        <v>0.69839677812035594</v>
      </c>
      <c r="F40" s="17">
        <v>22405715.800000001</v>
      </c>
      <c r="G40" s="19">
        <f t="shared" si="0"/>
        <v>0.99473244679824058</v>
      </c>
      <c r="I40" s="14"/>
      <c r="K40" s="14"/>
    </row>
    <row r="41" spans="1:11" ht="15" thickBot="1" x14ac:dyDescent="0.4">
      <c r="A41" s="20" t="s">
        <v>82</v>
      </c>
      <c r="B41" s="21" t="s">
        <v>83</v>
      </c>
      <c r="C41" s="22">
        <v>7909102.9000000004</v>
      </c>
      <c r="D41" s="23">
        <v>5467732</v>
      </c>
      <c r="E41" s="24">
        <f t="shared" si="1"/>
        <v>0.69132138867481419</v>
      </c>
      <c r="F41" s="23">
        <v>4982362.2</v>
      </c>
      <c r="G41" s="25">
        <f t="shared" si="0"/>
        <v>1.0974176064518151</v>
      </c>
      <c r="I41" s="14"/>
      <c r="K41" s="14"/>
    </row>
    <row r="42" spans="1:11" ht="15" thickBot="1" x14ac:dyDescent="0.4">
      <c r="A42" s="20" t="s">
        <v>84</v>
      </c>
      <c r="B42" s="21" t="s">
        <v>85</v>
      </c>
      <c r="C42" s="22">
        <v>19665436.600000001</v>
      </c>
      <c r="D42" s="23">
        <v>13761665.1</v>
      </c>
      <c r="E42" s="24">
        <f t="shared" si="1"/>
        <v>0.69978945191585518</v>
      </c>
      <c r="F42" s="23">
        <v>14560230.800000001</v>
      </c>
      <c r="G42" s="25">
        <f t="shared" si="0"/>
        <v>0.94515432406469813</v>
      </c>
      <c r="I42" s="14"/>
      <c r="K42" s="14"/>
    </row>
    <row r="43" spans="1:11" ht="15" thickBot="1" x14ac:dyDescent="0.4">
      <c r="A43" s="20" t="s">
        <v>86</v>
      </c>
      <c r="B43" s="21" t="s">
        <v>87</v>
      </c>
      <c r="C43" s="22">
        <v>608402.5</v>
      </c>
      <c r="D43" s="23">
        <v>366369.4</v>
      </c>
      <c r="E43" s="24">
        <f t="shared" si="1"/>
        <v>0.60218260115630695</v>
      </c>
      <c r="F43" s="23">
        <v>317653</v>
      </c>
      <c r="G43" s="25">
        <f t="shared" si="0"/>
        <v>1.1533635759775605</v>
      </c>
      <c r="I43" s="14"/>
      <c r="K43" s="14"/>
    </row>
    <row r="44" spans="1:11" ht="15" thickBot="1" x14ac:dyDescent="0.4">
      <c r="A44" s="20" t="s">
        <v>88</v>
      </c>
      <c r="B44" s="21" t="s">
        <v>89</v>
      </c>
      <c r="C44" s="22">
        <v>2544861.2000000002</v>
      </c>
      <c r="D44" s="23">
        <v>1855434.6</v>
      </c>
      <c r="E44" s="24">
        <f t="shared" si="1"/>
        <v>0.72909068675336786</v>
      </c>
      <c r="F44" s="23">
        <v>1628165.4</v>
      </c>
      <c r="G44" s="25">
        <f t="shared" si="0"/>
        <v>1.1395860641676823</v>
      </c>
      <c r="I44" s="14"/>
      <c r="K44" s="14"/>
    </row>
    <row r="45" spans="1:11" ht="23.5" thickBot="1" x14ac:dyDescent="0.4">
      <c r="A45" s="20" t="s">
        <v>90</v>
      </c>
      <c r="B45" s="21" t="s">
        <v>91</v>
      </c>
      <c r="C45" s="22">
        <v>152165.1</v>
      </c>
      <c r="D45" s="23">
        <v>98627.3</v>
      </c>
      <c r="E45" s="24">
        <f t="shared" si="1"/>
        <v>0.64815979485440489</v>
      </c>
      <c r="F45" s="23">
        <v>105601.60000000001</v>
      </c>
      <c r="G45" s="25">
        <f t="shared" si="0"/>
        <v>0.93395649308343809</v>
      </c>
      <c r="I45" s="14"/>
      <c r="K45" s="14"/>
    </row>
    <row r="46" spans="1:11" ht="15" thickBot="1" x14ac:dyDescent="0.4">
      <c r="A46" s="20" t="s">
        <v>92</v>
      </c>
      <c r="B46" s="21" t="s">
        <v>93</v>
      </c>
      <c r="C46" s="22">
        <v>126317.6</v>
      </c>
      <c r="D46" s="23">
        <v>98986.9</v>
      </c>
      <c r="E46" s="24">
        <f t="shared" si="1"/>
        <v>0.78363505956414614</v>
      </c>
      <c r="F46" s="23">
        <v>93696.4</v>
      </c>
      <c r="G46" s="25">
        <f t="shared" si="0"/>
        <v>1.0564642825124551</v>
      </c>
      <c r="I46" s="14"/>
      <c r="K46" s="14"/>
    </row>
    <row r="47" spans="1:11" ht="15" thickBot="1" x14ac:dyDescent="0.4">
      <c r="A47" s="20" t="s">
        <v>94</v>
      </c>
      <c r="B47" s="21" t="s">
        <v>95</v>
      </c>
      <c r="C47" s="22">
        <v>334313.5</v>
      </c>
      <c r="D47" s="23">
        <v>225489.1</v>
      </c>
      <c r="E47" s="24">
        <f t="shared" si="1"/>
        <v>0.67448397985722985</v>
      </c>
      <c r="F47" s="23">
        <v>345218.9</v>
      </c>
      <c r="G47" s="25">
        <f t="shared" si="0"/>
        <v>0.65317715802929677</v>
      </c>
      <c r="I47" s="14"/>
      <c r="K47" s="14"/>
    </row>
    <row r="48" spans="1:11" ht="23.5" thickBot="1" x14ac:dyDescent="0.4">
      <c r="A48" s="20" t="s">
        <v>96</v>
      </c>
      <c r="B48" s="21" t="s">
        <v>97</v>
      </c>
      <c r="C48" s="22">
        <v>88068.7</v>
      </c>
      <c r="D48" s="23">
        <v>75268.7</v>
      </c>
      <c r="E48" s="24">
        <f t="shared" si="1"/>
        <v>0.85465891968429186</v>
      </c>
      <c r="F48" s="23">
        <v>53915.1</v>
      </c>
      <c r="G48" s="25">
        <f t="shared" si="0"/>
        <v>1.3960597309473599</v>
      </c>
      <c r="I48" s="14"/>
      <c r="K48" s="14"/>
    </row>
    <row r="49" spans="1:11" ht="15" thickBot="1" x14ac:dyDescent="0.4">
      <c r="A49" s="20" t="s">
        <v>98</v>
      </c>
      <c r="B49" s="21" t="s">
        <v>99</v>
      </c>
      <c r="C49" s="22">
        <v>483982.7</v>
      </c>
      <c r="D49" s="23">
        <v>338119.4</v>
      </c>
      <c r="E49" s="24">
        <f t="shared" si="1"/>
        <v>0.69861877294374364</v>
      </c>
      <c r="F49" s="23">
        <v>318872.40000000002</v>
      </c>
      <c r="G49" s="25">
        <f t="shared" si="0"/>
        <v>1.0603595670243018</v>
      </c>
      <c r="I49" s="14"/>
      <c r="K49" s="14"/>
    </row>
    <row r="50" spans="1:11" ht="15" thickBot="1" x14ac:dyDescent="0.4">
      <c r="A50" s="15" t="s">
        <v>100</v>
      </c>
      <c r="B50" s="10" t="s">
        <v>101</v>
      </c>
      <c r="C50" s="16">
        <f>SUM(C51:C52)</f>
        <v>3319973.2</v>
      </c>
      <c r="D50" s="16">
        <v>2162183.6</v>
      </c>
      <c r="E50" s="18">
        <f t="shared" si="1"/>
        <v>0.65126537768437409</v>
      </c>
      <c r="F50" s="17">
        <v>1602357.7</v>
      </c>
      <c r="G50" s="19">
        <f t="shared" si="0"/>
        <v>1.3493763595981099</v>
      </c>
      <c r="I50" s="14"/>
      <c r="K50" s="14"/>
    </row>
    <row r="51" spans="1:11" ht="15" thickBot="1" x14ac:dyDescent="0.4">
      <c r="A51" s="20" t="s">
        <v>102</v>
      </c>
      <c r="B51" s="21" t="s">
        <v>103</v>
      </c>
      <c r="C51" s="22">
        <v>3140656.2</v>
      </c>
      <c r="D51" s="23">
        <v>2042067.4</v>
      </c>
      <c r="E51" s="24">
        <f t="shared" si="1"/>
        <v>0.65020405608229259</v>
      </c>
      <c r="F51" s="23">
        <v>1492666.6</v>
      </c>
      <c r="G51" s="25">
        <f t="shared" si="0"/>
        <v>1.3680666533303552</v>
      </c>
      <c r="I51" s="14"/>
      <c r="K51" s="14"/>
    </row>
    <row r="52" spans="1:11" ht="15" thickBot="1" x14ac:dyDescent="0.4">
      <c r="A52" s="20" t="s">
        <v>104</v>
      </c>
      <c r="B52" s="21" t="s">
        <v>105</v>
      </c>
      <c r="C52" s="22">
        <v>179317</v>
      </c>
      <c r="D52" s="23">
        <v>120116.2</v>
      </c>
      <c r="E52" s="24">
        <f t="shared" si="1"/>
        <v>0.66985394580547297</v>
      </c>
      <c r="F52" s="23">
        <v>109691.1</v>
      </c>
      <c r="G52" s="25">
        <f t="shared" si="0"/>
        <v>1.0950405274447972</v>
      </c>
      <c r="I52" s="14"/>
      <c r="K52" s="14"/>
    </row>
    <row r="53" spans="1:11" ht="15" thickBot="1" x14ac:dyDescent="0.4">
      <c r="A53" s="15" t="s">
        <v>106</v>
      </c>
      <c r="B53" s="10" t="s">
        <v>107</v>
      </c>
      <c r="C53" s="16">
        <f>SUM(C54:C60)</f>
        <v>9148419.8000000007</v>
      </c>
      <c r="D53" s="16">
        <v>5527241.5999999996</v>
      </c>
      <c r="E53" s="18">
        <f t="shared" si="1"/>
        <v>0.60417446081781245</v>
      </c>
      <c r="F53" s="17">
        <v>5093164.0999999996</v>
      </c>
      <c r="G53" s="19">
        <f t="shared" si="0"/>
        <v>1.0852274718578183</v>
      </c>
      <c r="I53" s="14"/>
      <c r="K53" s="14"/>
    </row>
    <row r="54" spans="1:11" ht="15" thickBot="1" x14ac:dyDescent="0.4">
      <c r="A54" s="20" t="s">
        <v>108</v>
      </c>
      <c r="B54" s="21" t="s">
        <v>109</v>
      </c>
      <c r="C54" s="22">
        <v>3164687.4</v>
      </c>
      <c r="D54" s="27">
        <v>2038402.2</v>
      </c>
      <c r="E54" s="24">
        <f t="shared" si="1"/>
        <v>0.64410854607630441</v>
      </c>
      <c r="F54" s="23">
        <v>2213498.7000000002</v>
      </c>
      <c r="G54" s="25">
        <f t="shared" si="0"/>
        <v>0.9208960457035732</v>
      </c>
      <c r="I54" s="14"/>
      <c r="K54" s="14"/>
    </row>
    <row r="55" spans="1:11" ht="15" thickBot="1" x14ac:dyDescent="0.4">
      <c r="A55" s="20" t="s">
        <v>110</v>
      </c>
      <c r="B55" s="21" t="s">
        <v>111</v>
      </c>
      <c r="C55" s="22">
        <v>3297479</v>
      </c>
      <c r="D55" s="27">
        <v>1741697.6</v>
      </c>
      <c r="E55" s="24">
        <f t="shared" si="1"/>
        <v>0.52819065716567115</v>
      </c>
      <c r="F55" s="23">
        <v>1540153.8</v>
      </c>
      <c r="G55" s="25">
        <f t="shared" si="0"/>
        <v>1.1308595284444969</v>
      </c>
      <c r="I55" s="14"/>
      <c r="K55" s="14"/>
    </row>
    <row r="56" spans="1:11" ht="23.5" thickBot="1" x14ac:dyDescent="0.4">
      <c r="A56" s="20" t="s">
        <v>112</v>
      </c>
      <c r="B56" s="21" t="s">
        <v>113</v>
      </c>
      <c r="C56" s="22">
        <v>46032.9</v>
      </c>
      <c r="D56" s="27">
        <v>34686.199999999997</v>
      </c>
      <c r="E56" s="24">
        <f t="shared" si="1"/>
        <v>0.75350890341473153</v>
      </c>
      <c r="F56" s="23">
        <v>35854.800000000003</v>
      </c>
      <c r="G56" s="25">
        <f t="shared" si="0"/>
        <v>0.96740743219875702</v>
      </c>
      <c r="I56" s="14"/>
      <c r="K56" s="14"/>
    </row>
    <row r="57" spans="1:11" ht="15" thickBot="1" x14ac:dyDescent="0.4">
      <c r="A57" s="20" t="s">
        <v>114</v>
      </c>
      <c r="B57" s="21" t="s">
        <v>115</v>
      </c>
      <c r="C57" s="22">
        <v>323093.90000000002</v>
      </c>
      <c r="D57" s="27">
        <v>231059.3</v>
      </c>
      <c r="E57" s="24">
        <f t="shared" si="1"/>
        <v>0.71514596840113653</v>
      </c>
      <c r="F57" s="23">
        <v>223366.9</v>
      </c>
      <c r="G57" s="25">
        <f t="shared" si="0"/>
        <v>1.0344384060485237</v>
      </c>
      <c r="I57" s="14"/>
      <c r="K57" s="14"/>
    </row>
    <row r="58" spans="1:11" ht="15" thickBot="1" x14ac:dyDescent="0.4">
      <c r="A58" s="20" t="s">
        <v>116</v>
      </c>
      <c r="B58" s="21" t="s">
        <v>117</v>
      </c>
      <c r="C58" s="22">
        <v>449987.9</v>
      </c>
      <c r="D58" s="27">
        <v>273421.7</v>
      </c>
      <c r="E58" s="24">
        <f t="shared" si="1"/>
        <v>0.60762011600756372</v>
      </c>
      <c r="F58" s="23">
        <v>157774.6</v>
      </c>
      <c r="G58" s="25">
        <f t="shared" si="0"/>
        <v>1.7329893404895338</v>
      </c>
      <c r="I58" s="14"/>
      <c r="K58" s="14"/>
    </row>
    <row r="59" spans="1:11" ht="23.5" thickBot="1" x14ac:dyDescent="0.4">
      <c r="A59" s="20" t="s">
        <v>118</v>
      </c>
      <c r="B59" s="21" t="s">
        <v>119</v>
      </c>
      <c r="C59" s="22">
        <v>139588</v>
      </c>
      <c r="D59" s="27">
        <v>103625.1</v>
      </c>
      <c r="E59" s="24">
        <f t="shared" si="1"/>
        <v>0.74236395678711642</v>
      </c>
      <c r="F59" s="23">
        <v>72229.5</v>
      </c>
      <c r="G59" s="25">
        <f t="shared" si="0"/>
        <v>1.4346645068843062</v>
      </c>
      <c r="I59" s="14"/>
      <c r="K59" s="14"/>
    </row>
    <row r="60" spans="1:11" ht="15" thickBot="1" x14ac:dyDescent="0.4">
      <c r="A60" s="20" t="s">
        <v>120</v>
      </c>
      <c r="B60" s="21" t="s">
        <v>121</v>
      </c>
      <c r="C60" s="22">
        <v>1727550.7</v>
      </c>
      <c r="D60" s="27">
        <v>1104349.5</v>
      </c>
      <c r="E60" s="24">
        <f t="shared" si="1"/>
        <v>0.63925736014578327</v>
      </c>
      <c r="F60" s="23">
        <v>850285.8</v>
      </c>
      <c r="G60" s="25">
        <f t="shared" si="0"/>
        <v>1.2987980041534268</v>
      </c>
      <c r="I60" s="14"/>
      <c r="K60" s="14"/>
    </row>
    <row r="61" spans="1:11" ht="15" thickBot="1" x14ac:dyDescent="0.4">
      <c r="A61" s="9">
        <v>1000</v>
      </c>
      <c r="B61" s="10" t="s">
        <v>122</v>
      </c>
      <c r="C61" s="16">
        <f>SUM(C62:C66)</f>
        <v>25101220.100000001</v>
      </c>
      <c r="D61" s="17">
        <v>25378747.099999998</v>
      </c>
      <c r="E61" s="18">
        <f t="shared" si="1"/>
        <v>1.0110563151470073</v>
      </c>
      <c r="F61" s="17">
        <v>14546922</v>
      </c>
      <c r="G61" s="19">
        <f t="shared" si="0"/>
        <v>1.7446128534957428</v>
      </c>
      <c r="I61" s="14"/>
      <c r="K61" s="14"/>
    </row>
    <row r="62" spans="1:11" ht="15" thickBot="1" x14ac:dyDescent="0.4">
      <c r="A62" s="28">
        <v>1001</v>
      </c>
      <c r="B62" s="21" t="s">
        <v>123</v>
      </c>
      <c r="C62" s="22">
        <v>154406</v>
      </c>
      <c r="D62" s="23">
        <v>82554.3</v>
      </c>
      <c r="E62" s="24">
        <f t="shared" si="1"/>
        <v>0.53465733196896492</v>
      </c>
      <c r="F62" s="23">
        <v>91013.5</v>
      </c>
      <c r="G62" s="25">
        <f>D62/F62</f>
        <v>0.90705554670460975</v>
      </c>
      <c r="I62" s="14"/>
      <c r="K62" s="14"/>
    </row>
    <row r="63" spans="1:11" ht="15" thickBot="1" x14ac:dyDescent="0.4">
      <c r="A63" s="28">
        <v>1002</v>
      </c>
      <c r="B63" s="21" t="s">
        <v>124</v>
      </c>
      <c r="C63" s="22">
        <v>2083596.3</v>
      </c>
      <c r="D63" s="23">
        <v>1586349.2</v>
      </c>
      <c r="E63" s="24">
        <f t="shared" si="1"/>
        <v>0.76135151516634958</v>
      </c>
      <c r="F63" s="23">
        <v>1454704.1</v>
      </c>
      <c r="G63" s="25">
        <f t="shared" si="0"/>
        <v>1.090496135949572</v>
      </c>
      <c r="I63" s="14"/>
      <c r="K63" s="14"/>
    </row>
    <row r="64" spans="1:11" ht="15" thickBot="1" x14ac:dyDescent="0.4">
      <c r="A64" s="28">
        <v>1003</v>
      </c>
      <c r="B64" s="21" t="s">
        <v>125</v>
      </c>
      <c r="C64" s="22">
        <v>18506648.300000001</v>
      </c>
      <c r="D64" s="23">
        <v>20050618.899999999</v>
      </c>
      <c r="E64" s="24">
        <f t="shared" si="1"/>
        <v>1.0834278889927356</v>
      </c>
      <c r="F64" s="23">
        <v>10367591.4</v>
      </c>
      <c r="G64" s="25">
        <f t="shared" si="0"/>
        <v>1.9339707870817515</v>
      </c>
      <c r="I64" s="14"/>
      <c r="K64" s="14"/>
    </row>
    <row r="65" spans="1:11" ht="15" thickBot="1" x14ac:dyDescent="0.4">
      <c r="A65" s="28">
        <v>1004</v>
      </c>
      <c r="B65" s="21" t="s">
        <v>126</v>
      </c>
      <c r="C65" s="22">
        <v>4148414.5</v>
      </c>
      <c r="D65" s="23">
        <v>3011193.8</v>
      </c>
      <c r="E65" s="24">
        <f t="shared" si="1"/>
        <v>0.72586618333341568</v>
      </c>
      <c r="F65" s="23">
        <v>2536112</v>
      </c>
      <c r="G65" s="25">
        <f t="shared" si="0"/>
        <v>1.1873268215283868</v>
      </c>
      <c r="I65" s="14"/>
      <c r="K65" s="14"/>
    </row>
    <row r="66" spans="1:11" ht="15" thickBot="1" x14ac:dyDescent="0.4">
      <c r="A66" s="28">
        <v>1006</v>
      </c>
      <c r="B66" s="21" t="s">
        <v>127</v>
      </c>
      <c r="C66" s="22">
        <v>208155</v>
      </c>
      <c r="D66" s="23">
        <v>648030.9</v>
      </c>
      <c r="E66" s="24">
        <f t="shared" si="1"/>
        <v>3.1132132305253299</v>
      </c>
      <c r="F66" s="23">
        <v>97501</v>
      </c>
      <c r="G66" s="25">
        <f t="shared" si="0"/>
        <v>6.6464026009989645</v>
      </c>
      <c r="I66" s="14"/>
      <c r="K66" s="14"/>
    </row>
    <row r="67" spans="1:11" ht="15" thickBot="1" x14ac:dyDescent="0.4">
      <c r="A67" s="9">
        <v>1100</v>
      </c>
      <c r="B67" s="10" t="s">
        <v>128</v>
      </c>
      <c r="C67" s="16">
        <f>SUM(C68:C70)</f>
        <v>2933414.6</v>
      </c>
      <c r="D67" s="16">
        <v>1830728.1</v>
      </c>
      <c r="E67" s="18">
        <f t="shared" si="1"/>
        <v>0.62409456201656599</v>
      </c>
      <c r="F67" s="17">
        <v>1813121</v>
      </c>
      <c r="G67" s="19">
        <f t="shared" si="0"/>
        <v>1.0097109349017523</v>
      </c>
      <c r="I67" s="14"/>
      <c r="K67" s="14"/>
    </row>
    <row r="68" spans="1:11" ht="15" thickBot="1" x14ac:dyDescent="0.4">
      <c r="A68" s="28">
        <v>1102</v>
      </c>
      <c r="B68" s="21" t="s">
        <v>129</v>
      </c>
      <c r="C68" s="22">
        <v>1504273</v>
      </c>
      <c r="D68" s="23">
        <v>728255.6</v>
      </c>
      <c r="E68" s="24">
        <f t="shared" si="1"/>
        <v>0.48412462365541359</v>
      </c>
      <c r="F68" s="23">
        <v>783472.1</v>
      </c>
      <c r="G68" s="25">
        <v>0</v>
      </c>
      <c r="I68" s="14"/>
      <c r="K68" s="14"/>
    </row>
    <row r="69" spans="1:11" ht="15" thickBot="1" x14ac:dyDescent="0.4">
      <c r="A69" s="28">
        <v>1103</v>
      </c>
      <c r="B69" s="21" t="s">
        <v>130</v>
      </c>
      <c r="C69" s="22">
        <v>1369574.3999999999</v>
      </c>
      <c r="D69" s="23">
        <v>1058495.5</v>
      </c>
      <c r="E69" s="24">
        <f t="shared" si="1"/>
        <v>0.7728645482859493</v>
      </c>
      <c r="F69" s="23">
        <v>990443</v>
      </c>
      <c r="G69" s="25">
        <f t="shared" ref="G69:G80" si="2">D69/F69</f>
        <v>1.0687091533788415</v>
      </c>
      <c r="I69" s="14"/>
      <c r="K69" s="14"/>
    </row>
    <row r="70" spans="1:11" ht="23.5" thickBot="1" x14ac:dyDescent="0.4">
      <c r="A70" s="28">
        <v>1105</v>
      </c>
      <c r="B70" s="21" t="s">
        <v>131</v>
      </c>
      <c r="C70" s="22">
        <v>59567.199999999997</v>
      </c>
      <c r="D70" s="23">
        <v>43977</v>
      </c>
      <c r="E70" s="24">
        <f t="shared" si="1"/>
        <v>0.73827542674492008</v>
      </c>
      <c r="F70" s="23">
        <v>39205.9</v>
      </c>
      <c r="G70" s="25">
        <f t="shared" si="2"/>
        <v>1.1216934185926097</v>
      </c>
      <c r="I70" s="14"/>
      <c r="K70" s="14"/>
    </row>
    <row r="71" spans="1:11" ht="15" thickBot="1" x14ac:dyDescent="0.4">
      <c r="A71" s="9">
        <v>1200</v>
      </c>
      <c r="B71" s="10" t="s">
        <v>132</v>
      </c>
      <c r="C71" s="16">
        <f>SUM(C72:C74)</f>
        <v>314192.2</v>
      </c>
      <c r="D71" s="16">
        <v>234355.4</v>
      </c>
      <c r="E71" s="18">
        <f t="shared" si="1"/>
        <v>0.74589821134961332</v>
      </c>
      <c r="F71" s="17">
        <v>148941.6</v>
      </c>
      <c r="G71" s="19">
        <f t="shared" si="2"/>
        <v>1.5734717500013427</v>
      </c>
      <c r="I71" s="14"/>
      <c r="K71" s="14"/>
    </row>
    <row r="72" spans="1:11" ht="15" thickBot="1" x14ac:dyDescent="0.4">
      <c r="A72" s="28">
        <v>1201</v>
      </c>
      <c r="B72" s="21" t="s">
        <v>133</v>
      </c>
      <c r="C72" s="22">
        <v>108462.7</v>
      </c>
      <c r="D72" s="23">
        <v>76633.7</v>
      </c>
      <c r="E72" s="24">
        <f t="shared" ref="E72:E80" si="3">D72/C72</f>
        <v>0.70654427743362469</v>
      </c>
      <c r="F72" s="23">
        <v>70508.899999999994</v>
      </c>
      <c r="G72" s="25">
        <f t="shared" si="2"/>
        <v>1.0868656297290129</v>
      </c>
      <c r="I72" s="14"/>
      <c r="K72" s="14"/>
    </row>
    <row r="73" spans="1:11" ht="15" thickBot="1" x14ac:dyDescent="0.4">
      <c r="A73" s="28">
        <v>1202</v>
      </c>
      <c r="B73" s="21" t="s">
        <v>134</v>
      </c>
      <c r="C73" s="22">
        <v>114748</v>
      </c>
      <c r="D73" s="23">
        <v>81715.7</v>
      </c>
      <c r="E73" s="24">
        <f t="shared" si="3"/>
        <v>0.71213180186147029</v>
      </c>
      <c r="F73" s="23">
        <v>69235</v>
      </c>
      <c r="G73" s="25">
        <f t="shared" si="2"/>
        <v>1.1802657615367949</v>
      </c>
      <c r="I73" s="14"/>
      <c r="K73" s="14"/>
    </row>
    <row r="74" spans="1:11" ht="23.5" thickBot="1" x14ac:dyDescent="0.4">
      <c r="A74" s="28">
        <v>1204</v>
      </c>
      <c r="B74" s="21" t="s">
        <v>135</v>
      </c>
      <c r="C74" s="22">
        <v>90981.5</v>
      </c>
      <c r="D74" s="23">
        <v>76006</v>
      </c>
      <c r="E74" s="24">
        <f t="shared" si="3"/>
        <v>0.8354006034193765</v>
      </c>
      <c r="F74" s="23">
        <v>9197.7000000000007</v>
      </c>
      <c r="G74" s="25">
        <f t="shared" si="2"/>
        <v>8.2635876360394445</v>
      </c>
      <c r="I74" s="14"/>
      <c r="K74" s="14"/>
    </row>
    <row r="75" spans="1:11" ht="23.5" thickBot="1" x14ac:dyDescent="0.4">
      <c r="A75" s="9">
        <v>1300</v>
      </c>
      <c r="B75" s="10" t="s">
        <v>136</v>
      </c>
      <c r="C75" s="16">
        <f>C76</f>
        <v>172761.4</v>
      </c>
      <c r="D75" s="17">
        <v>0</v>
      </c>
      <c r="E75" s="18">
        <f t="shared" si="3"/>
        <v>0</v>
      </c>
      <c r="F75" s="17">
        <v>917.2</v>
      </c>
      <c r="G75" s="19">
        <v>0</v>
      </c>
      <c r="I75" s="14"/>
      <c r="K75" s="14"/>
    </row>
    <row r="76" spans="1:11" ht="23.5" thickBot="1" x14ac:dyDescent="0.4">
      <c r="A76" s="28">
        <v>1301</v>
      </c>
      <c r="B76" s="21" t="s">
        <v>137</v>
      </c>
      <c r="C76" s="22">
        <v>172761.4</v>
      </c>
      <c r="D76" s="23">
        <v>0</v>
      </c>
      <c r="E76" s="24">
        <f t="shared" si="3"/>
        <v>0</v>
      </c>
      <c r="F76" s="23">
        <v>917.2</v>
      </c>
      <c r="G76" s="25">
        <v>0</v>
      </c>
      <c r="I76" s="14"/>
      <c r="K76" s="14"/>
    </row>
    <row r="77" spans="1:11" ht="35" thickBot="1" x14ac:dyDescent="0.4">
      <c r="A77" s="9">
        <v>1400</v>
      </c>
      <c r="B77" s="10" t="s">
        <v>138</v>
      </c>
      <c r="C77" s="16">
        <f>SUM(C78:C80)</f>
        <v>4446053.8000000007</v>
      </c>
      <c r="D77" s="17">
        <v>3010210.5</v>
      </c>
      <c r="E77" s="18">
        <f t="shared" si="3"/>
        <v>0.67705219851365706</v>
      </c>
      <c r="F77" s="17">
        <v>2542657.2000000002</v>
      </c>
      <c r="G77" s="19">
        <f t="shared" si="2"/>
        <v>1.1838837339142687</v>
      </c>
      <c r="I77" s="14"/>
      <c r="K77" s="14"/>
    </row>
    <row r="78" spans="1:11" ht="35" thickBot="1" x14ac:dyDescent="0.4">
      <c r="A78" s="28">
        <v>1401</v>
      </c>
      <c r="B78" s="21" t="s">
        <v>139</v>
      </c>
      <c r="C78" s="22">
        <v>2419905.2000000002</v>
      </c>
      <c r="D78" s="23">
        <v>1814929.2</v>
      </c>
      <c r="E78" s="24">
        <f t="shared" si="3"/>
        <v>0.75000012397179849</v>
      </c>
      <c r="F78" s="23">
        <v>1585942.3</v>
      </c>
      <c r="G78" s="25">
        <f t="shared" si="2"/>
        <v>1.1443853915744602</v>
      </c>
      <c r="K78" s="14"/>
    </row>
    <row r="79" spans="1:11" ht="15" thickBot="1" x14ac:dyDescent="0.4">
      <c r="A79" s="28">
        <v>1402</v>
      </c>
      <c r="B79" s="21" t="s">
        <v>140</v>
      </c>
      <c r="C79" s="22">
        <v>120000</v>
      </c>
      <c r="D79" s="23">
        <v>90000</v>
      </c>
      <c r="E79" s="24">
        <f t="shared" si="3"/>
        <v>0.75</v>
      </c>
      <c r="F79" s="23">
        <v>85463.1</v>
      </c>
      <c r="G79" s="25" t="s">
        <v>75</v>
      </c>
      <c r="K79" s="14"/>
    </row>
    <row r="80" spans="1:11" ht="15" thickBot="1" x14ac:dyDescent="0.4">
      <c r="A80" s="28">
        <v>1403</v>
      </c>
      <c r="B80" s="21" t="s">
        <v>141</v>
      </c>
      <c r="C80" s="22">
        <v>1906148.6</v>
      </c>
      <c r="D80" s="23">
        <v>1105281.3</v>
      </c>
      <c r="E80" s="24">
        <f t="shared" si="3"/>
        <v>0.5798505426072238</v>
      </c>
      <c r="F80" s="23">
        <v>871251.8</v>
      </c>
      <c r="G80" s="25">
        <f t="shared" si="2"/>
        <v>1.2686129314166124</v>
      </c>
      <c r="K80" s="14"/>
    </row>
    <row r="81" spans="2:11" ht="15" thickBot="1" x14ac:dyDescent="0.4">
      <c r="C81" s="22"/>
      <c r="K81" s="14"/>
    </row>
    <row r="83" spans="2:11" x14ac:dyDescent="0.35">
      <c r="B83" s="26"/>
    </row>
    <row r="84" spans="2:11" x14ac:dyDescent="0.35">
      <c r="B84" s="26"/>
    </row>
    <row r="85" spans="2:11" x14ac:dyDescent="0.35">
      <c r="B85" s="26"/>
    </row>
    <row r="86" spans="2:11" x14ac:dyDescent="0.35">
      <c r="B86" s="26"/>
    </row>
    <row r="87" spans="2:11" x14ac:dyDescent="0.35">
      <c r="B87" s="26"/>
    </row>
    <row r="88" spans="2:11" x14ac:dyDescent="0.35">
      <c r="B88" s="26"/>
    </row>
    <row r="89" spans="2:11" x14ac:dyDescent="0.35">
      <c r="B89" s="26"/>
    </row>
    <row r="90" spans="2:11" x14ac:dyDescent="0.35">
      <c r="B90" s="26"/>
    </row>
    <row r="91" spans="2:11" x14ac:dyDescent="0.35">
      <c r="B91" s="26"/>
    </row>
    <row r="92" spans="2:11" x14ac:dyDescent="0.35">
      <c r="B92" s="26"/>
    </row>
    <row r="93" spans="2:11" x14ac:dyDescent="0.35">
      <c r="B93" s="26"/>
    </row>
    <row r="94" spans="2:11" x14ac:dyDescent="0.35">
      <c r="B94" s="26"/>
    </row>
    <row r="95" spans="2:11" x14ac:dyDescent="0.35">
      <c r="B95" s="26"/>
    </row>
    <row r="96" spans="2:11" x14ac:dyDescent="0.35">
      <c r="B96" s="26"/>
    </row>
  </sheetData>
  <mergeCells count="1">
    <mergeCell ref="A1:G1"/>
  </mergeCells>
  <pageMargins left="0.36" right="0.48" top="0.46" bottom="0.53" header="0.31496062992125984" footer="0.31496062992125984"/>
  <pageSetup paperSize="9" scale="72" fitToHeight="0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В3</vt:lpstr>
      <vt:lpstr>В3!Заголовки_для_печати</vt:lpstr>
      <vt:lpstr>В3!Область_печати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Олеся Николаевна</dc:creator>
  <cp:lastModifiedBy>Смирнов Игорь Николаевич</cp:lastModifiedBy>
  <dcterms:created xsi:type="dcterms:W3CDTF">2025-11-26T11:25:35Z</dcterms:created>
  <dcterms:modified xsi:type="dcterms:W3CDTF">2025-11-26T11:31:36Z</dcterms:modified>
</cp:coreProperties>
</file>