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'(В2)консолид'!$B$36:$H$41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'(В2)консолид'!$B$5:$G$41</definedName>
    <definedName name="Z_5F91FB67_31C0_4899_8CA6_E21FC093F513_.wvu.PrintArea" localSheetId="0" hidden="1">'(В2)консолид'!$B$1:$G$41</definedName>
    <definedName name="_xlnm.Print_Titles" localSheetId="0">'(В2)консолид'!$5:$5</definedName>
    <definedName name="_xlnm.Print_Area" localSheetId="0">'(В2)консолид'!$A$1:$G$41</definedName>
  </definedNames>
  <calcPr calcId="145621"/>
</workbook>
</file>

<file path=xl/calcChain.xml><?xml version="1.0" encoding="utf-8"?>
<calcChain xmlns="http://schemas.openxmlformats.org/spreadsheetml/2006/main">
  <c r="F37" i="7" l="1"/>
  <c r="F31" i="7"/>
  <c r="F24" i="7"/>
  <c r="F17" i="7"/>
  <c r="F12" i="7"/>
  <c r="F9" i="7"/>
  <c r="E16" i="7"/>
  <c r="D12" i="7"/>
  <c r="C12" i="7"/>
  <c r="D9" i="7"/>
  <c r="F8" i="7" l="1"/>
  <c r="F7" i="7" s="1"/>
  <c r="F6" i="7" s="1"/>
  <c r="G19" i="7" l="1"/>
  <c r="G21" i="7"/>
  <c r="D37" i="7" l="1"/>
  <c r="D31" i="7"/>
  <c r="C31" i="7"/>
  <c r="D24" i="7"/>
  <c r="C24" i="7"/>
  <c r="D17" i="7"/>
  <c r="C17" i="7"/>
  <c r="E23" i="7"/>
  <c r="C9" i="7"/>
  <c r="D8" i="7" l="1"/>
  <c r="D7" i="7" s="1"/>
  <c r="D6" i="7" s="1"/>
  <c r="C37" i="7" l="1"/>
  <c r="C8" i="7" l="1"/>
  <c r="C7" i="7" s="1"/>
  <c r="C6" i="7" s="1"/>
  <c r="G12" i="7" l="1"/>
  <c r="G13" i="7"/>
  <c r="G14" i="7"/>
  <c r="G15" i="7"/>
  <c r="G17" i="7"/>
  <c r="G18" i="7"/>
  <c r="G20" i="7"/>
  <c r="G22" i="7"/>
  <c r="G24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E21" i="7" l="1"/>
  <c r="E22" i="7"/>
  <c r="E37" i="7" l="1"/>
  <c r="E38" i="7"/>
  <c r="E39" i="7"/>
  <c r="E40" i="7"/>
  <c r="E41" i="7"/>
  <c r="E34" i="7"/>
  <c r="E35" i="7"/>
  <c r="E36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7" i="7"/>
  <c r="E18" i="7"/>
  <c r="E20" i="7"/>
  <c r="E24" i="7"/>
  <c r="E25" i="7"/>
  <c r="E26" i="7"/>
  <c r="E27" i="7"/>
  <c r="E29" i="7"/>
  <c r="E30" i="7"/>
  <c r="E31" i="7"/>
  <c r="E32" i="7"/>
  <c r="E33" i="7"/>
  <c r="E6" i="7"/>
</calcChain>
</file>

<file path=xl/sharedStrings.xml><?xml version="1.0" encoding="utf-8"?>
<sst xmlns="http://schemas.openxmlformats.org/spreadsheetml/2006/main" count="74" uniqueCount="74">
  <si>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</si>
  <si>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</si>
  <si>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</si>
  <si>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</si>
  <si>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</si>
  <si>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</si>
  <si>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</si>
  <si>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</si>
  <si>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</si>
  <si>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</si>
  <si>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</si>
  <si>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</si>
  <si>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</si>
  <si>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</si>
  <si>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</si>
  <si>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</si>
  <si>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</si>
  <si>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</si>
  <si>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</si>
  <si>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</si>
  <si>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</si>
  <si>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</si>
  <si>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</si>
  <si>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</si>
  <si>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</si>
  <si>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</si>
  <si>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</si>
  <si>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</si>
  <si>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</si>
  <si>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</si>
  <si>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</si>
  <si>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</si>
  <si>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</si>
  <si>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</si>
  <si>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</si>
  <si>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</si>
  <si>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</si>
  <si>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</si>
  <si>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</si>
  <si>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</si>
  <si>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</si>
  <si>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</si>
  <si>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</si>
  <si>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</si>
  <si>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</si>
  <si>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</si>
  <si>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</si>
  <si>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</si>
  <si>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</si>
  <si>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</si>
  <si>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</si>
  <si>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</si>
  <si>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</si>
  <si>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</si>
  <si>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</si>
  <si>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</si>
  <si>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</si>
  <si>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</si>
  <si>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</si>
  <si>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</si>
  <si>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</si>
  <si>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</si>
  <si>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</si>
  <si>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</si>
  <si>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</si>
  <si>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</si>
  <si>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</si>
  <si>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</si>
  <si>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1 03 03000 01 0000 110</t>
  </si>
  <si>
    <t>Туристический налог</t>
  </si>
  <si>
    <t>Сведения об исполнении доходов консолидированного бюджета Чувашской Республики по состоянию на 01.10.2025</t>
  </si>
  <si>
    <t>Фактически исполнено по состоянию на 01.10.2025, тыс. руб.</t>
  </si>
  <si>
    <t>% исполнения годового плана по состоянию на 01.10.2025</t>
  </si>
  <si>
    <t>Фактически исполнено по состоянию на 01.10.2024,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</si>
</sst>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2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3" fillId="0" borderId="1" xfId="1" applyFont="1" applyFill="1" applyBorder="1" applyAlignment="1" applyProtection="1">
      <alignment horizontal="left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4" customFormat="1" ht="26.25" customHeight="1" x14ac:dyDescent="0.35">
      <c r="A1" s="28" t="s">
        <v>70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6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42</v>
      </c>
      <c r="D3" s="27" t="s">
        <v>71</v>
      </c>
      <c r="E3" s="27" t="s">
        <v>72</v>
      </c>
      <c r="F3" s="27" t="s">
        <v>73</v>
      </c>
      <c r="G3" s="27" t="s">
        <v>53</v>
      </c>
    </row>
    <row r="4" spans="1:7" s="2" customFormat="1" ht="34.5" customHeight="1" x14ac:dyDescent="0.35">
      <c r="A4" s="27"/>
      <c r="B4" s="27"/>
      <c r="C4" s="27"/>
      <c r="D4" s="27"/>
      <c r="E4" s="27"/>
      <c r="F4" s="27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f>C7+C36</f>
        <v>120238187.39999998</v>
      </c>
      <c r="D6" s="4">
        <f>D7+D36</f>
        <v>88477878</v>
      </c>
      <c r="E6" s="4">
        <f>D6/C6*100</f>
        <v>73.585505498064435</v>
      </c>
      <c r="F6" s="4">
        <f>F7+F36</f>
        <v>86445269.700000018</v>
      </c>
      <c r="G6" s="4">
        <f>D6/F6*100</f>
        <v>102.35132391518236</v>
      </c>
    </row>
    <row r="7" spans="1:7" s="5" customFormat="1" ht="28" x14ac:dyDescent="0.3">
      <c r="A7" s="23" t="s">
        <v>30</v>
      </c>
      <c r="B7" s="3" t="s">
        <v>2</v>
      </c>
      <c r="C7" s="4">
        <f>C8+C35</f>
        <v>83956020.299999982</v>
      </c>
      <c r="D7" s="4">
        <f>D8+D35</f>
        <v>61991230.199999996</v>
      </c>
      <c r="E7" s="4">
        <f t="shared" ref="E7:E41" si="0">D7/C7*100</f>
        <v>73.837742640118933</v>
      </c>
      <c r="F7" s="4">
        <f>F8+F35</f>
        <v>56978476.900000013</v>
      </c>
      <c r="G7" s="4">
        <f t="shared" ref="G7:G41" si="1">D7/F7*100</f>
        <v>108.79762600323208</v>
      </c>
    </row>
    <row r="8" spans="1:7" s="5" customFormat="1" x14ac:dyDescent="0.3">
      <c r="A8" s="3"/>
      <c r="B8" s="3" t="s">
        <v>3</v>
      </c>
      <c r="C8" s="4">
        <f>C9+C12+C17+C24+C31+C34</f>
        <v>75496866.999999985</v>
      </c>
      <c r="D8" s="4">
        <f>D9+D12+D17+D24+D31+D34</f>
        <v>53131101.699999996</v>
      </c>
      <c r="E8" s="4">
        <f t="shared" si="0"/>
        <v>70.375240471899332</v>
      </c>
      <c r="F8" s="4">
        <f>F9+F12+F17+F24+F31+F34</f>
        <v>50842781.300000012</v>
      </c>
      <c r="G8" s="4">
        <f t="shared" si="1"/>
        <v>104.50077737977719</v>
      </c>
    </row>
    <row r="9" spans="1:7" s="8" customFormat="1" ht="28" x14ac:dyDescent="0.3">
      <c r="A9" s="23" t="s">
        <v>31</v>
      </c>
      <c r="B9" s="6" t="s">
        <v>4</v>
      </c>
      <c r="C9" s="7">
        <f>C10+C11</f>
        <v>51662972.299999997</v>
      </c>
      <c r="D9" s="7">
        <f>D10+D11</f>
        <v>35700404.399999999</v>
      </c>
      <c r="E9" s="7">
        <f t="shared" si="0"/>
        <v>69.102497999326289</v>
      </c>
      <c r="F9" s="7">
        <f>F10+F11</f>
        <v>35049065.5</v>
      </c>
      <c r="G9" s="7">
        <f t="shared" si="1"/>
        <v>101.85836309958107</v>
      </c>
    </row>
    <row r="10" spans="1:7" x14ac:dyDescent="0.3">
      <c r="A10" s="17" t="s">
        <v>32</v>
      </c>
      <c r="B10" s="21" t="s">
        <v>5</v>
      </c>
      <c r="C10" s="11">
        <v>19232855</v>
      </c>
      <c r="D10" s="11">
        <v>13529601.6</v>
      </c>
      <c r="E10" s="11">
        <f t="shared" si="0"/>
        <v>70.346298560458138</v>
      </c>
      <c r="F10" s="11">
        <v>15728752.800000001</v>
      </c>
      <c r="G10" s="11">
        <f t="shared" si="1"/>
        <v>86.018273489554744</v>
      </c>
    </row>
    <row r="11" spans="1:7" ht="16.5" customHeight="1" x14ac:dyDescent="0.3">
      <c r="A11" s="17" t="s">
        <v>33</v>
      </c>
      <c r="B11" s="21" t="s">
        <v>6</v>
      </c>
      <c r="C11" s="11">
        <v>32430117.300000001</v>
      </c>
      <c r="D11" s="11">
        <v>22170802.800000001</v>
      </c>
      <c r="E11" s="11">
        <f t="shared" si="0"/>
        <v>68.364855405564626</v>
      </c>
      <c r="F11" s="11">
        <v>19320312.699999999</v>
      </c>
      <c r="G11" s="11">
        <f t="shared" si="1"/>
        <v>114.75385074900987</v>
      </c>
    </row>
    <row r="12" spans="1:7" ht="70" x14ac:dyDescent="0.3">
      <c r="A12" s="23" t="s">
        <v>34</v>
      </c>
      <c r="B12" s="6" t="s">
        <v>25</v>
      </c>
      <c r="C12" s="7">
        <f>C13+C16</f>
        <v>8171754.5</v>
      </c>
      <c r="D12" s="7">
        <f>D13+D16</f>
        <v>5926491.5999999996</v>
      </c>
      <c r="E12" s="7">
        <f t="shared" si="0"/>
        <v>72.524102382175087</v>
      </c>
      <c r="F12" s="7">
        <f>F13+F16</f>
        <v>5434479.7000000002</v>
      </c>
      <c r="G12" s="7">
        <f t="shared" si="1"/>
        <v>109.05352355994631</v>
      </c>
    </row>
    <row r="13" spans="1:7" s="12" customFormat="1" ht="45.75" customHeight="1" x14ac:dyDescent="0.3">
      <c r="A13" s="13" t="s">
        <v>35</v>
      </c>
      <c r="B13" s="13" t="s">
        <v>7</v>
      </c>
      <c r="C13" s="11">
        <v>8145740.5</v>
      </c>
      <c r="D13" s="11">
        <v>5911146.5999999996</v>
      </c>
      <c r="E13" s="11">
        <f t="shared" si="0"/>
        <v>72.567332583207133</v>
      </c>
      <c r="F13" s="11">
        <v>5434479.7000000002</v>
      </c>
      <c r="G13" s="11">
        <f t="shared" si="1"/>
        <v>108.77115982234693</v>
      </c>
    </row>
    <row r="14" spans="1:7" s="26" customFormat="1" ht="27.65" customHeight="1" x14ac:dyDescent="0.3">
      <c r="A14" s="19"/>
      <c r="B14" s="19" t="s">
        <v>8</v>
      </c>
      <c r="C14" s="20">
        <v>1851558.7000000002</v>
      </c>
      <c r="D14" s="20">
        <v>1064668.5</v>
      </c>
      <c r="E14" s="20">
        <f t="shared" si="0"/>
        <v>57.501201555208596</v>
      </c>
      <c r="F14" s="20">
        <v>960469.4</v>
      </c>
      <c r="G14" s="20">
        <f t="shared" si="1"/>
        <v>110.84876832098971</v>
      </c>
    </row>
    <row r="15" spans="1:7" s="26" customFormat="1" ht="13.9" customHeight="1" x14ac:dyDescent="0.3">
      <c r="A15" s="19"/>
      <c r="B15" s="19" t="s">
        <v>9</v>
      </c>
      <c r="C15" s="20">
        <v>4906685.3</v>
      </c>
      <c r="D15" s="20">
        <v>3636113.8</v>
      </c>
      <c r="E15" s="20">
        <f t="shared" si="0"/>
        <v>74.105298744144037</v>
      </c>
      <c r="F15" s="20">
        <v>3450806.5</v>
      </c>
      <c r="G15" s="20">
        <f t="shared" si="1"/>
        <v>105.36997075900952</v>
      </c>
    </row>
    <row r="16" spans="1:7" s="12" customFormat="1" ht="18.75" customHeight="1" x14ac:dyDescent="0.3">
      <c r="A16" s="13" t="s">
        <v>68</v>
      </c>
      <c r="B16" s="13" t="s">
        <v>69</v>
      </c>
      <c r="C16" s="11">
        <v>26014</v>
      </c>
      <c r="D16" s="11">
        <v>15345</v>
      </c>
      <c r="E16" s="11">
        <f t="shared" si="0"/>
        <v>58.987468286307376</v>
      </c>
      <c r="F16" s="11"/>
      <c r="G16" s="11"/>
    </row>
    <row r="17" spans="1:8" s="8" customFormat="1" ht="28" x14ac:dyDescent="0.3">
      <c r="A17" s="23" t="s">
        <v>36</v>
      </c>
      <c r="B17" s="6" t="s">
        <v>10</v>
      </c>
      <c r="C17" s="7">
        <f>SUM(C18:C23)</f>
        <v>8902037.5999999996</v>
      </c>
      <c r="D17" s="7">
        <f>SUM(D18:D23)</f>
        <v>7124312.2999999998</v>
      </c>
      <c r="E17" s="7">
        <f t="shared" si="0"/>
        <v>80.030130405200723</v>
      </c>
      <c r="F17" s="7">
        <f>SUM(F18:F23)</f>
        <v>6275510.2000000002</v>
      </c>
      <c r="G17" s="7">
        <f t="shared" si="1"/>
        <v>113.52562696814674</v>
      </c>
    </row>
    <row r="18" spans="1:8" ht="41.5" customHeight="1" x14ac:dyDescent="0.3">
      <c r="A18" s="13" t="s">
        <v>37</v>
      </c>
      <c r="B18" s="13" t="s">
        <v>11</v>
      </c>
      <c r="C18" s="11">
        <v>8161606</v>
      </c>
      <c r="D18" s="11">
        <v>6371569.7999999998</v>
      </c>
      <c r="E18" s="11">
        <f t="shared" si="0"/>
        <v>78.067598460401058</v>
      </c>
      <c r="F18" s="11">
        <v>5674549.7999999998</v>
      </c>
      <c r="G18" s="11">
        <f t="shared" si="1"/>
        <v>112.28326518519584</v>
      </c>
    </row>
    <row r="19" spans="1:8" ht="30.75" customHeight="1" x14ac:dyDescent="0.3">
      <c r="A19" s="13" t="s">
        <v>43</v>
      </c>
      <c r="B19" s="13" t="s">
        <v>46</v>
      </c>
      <c r="C19" s="11">
        <v>126.5</v>
      </c>
      <c r="D19" s="11">
        <v>349</v>
      </c>
      <c r="E19" s="11"/>
      <c r="F19" s="11">
        <v>522</v>
      </c>
      <c r="G19" s="11">
        <f t="shared" si="1"/>
        <v>66.858237547892713</v>
      </c>
    </row>
    <row r="20" spans="1:8" ht="27.75" customHeight="1" x14ac:dyDescent="0.3">
      <c r="A20" s="13" t="s">
        <v>44</v>
      </c>
      <c r="B20" s="13" t="s">
        <v>47</v>
      </c>
      <c r="C20" s="11">
        <v>126144.6</v>
      </c>
      <c r="D20" s="11">
        <v>131812.5</v>
      </c>
      <c r="E20" s="11">
        <f t="shared" si="0"/>
        <v>104.49317687796385</v>
      </c>
      <c r="F20" s="11">
        <v>114589.4</v>
      </c>
      <c r="G20" s="11">
        <f t="shared" si="1"/>
        <v>115.03027330625694</v>
      </c>
    </row>
    <row r="21" spans="1:8" ht="41.5" customHeight="1" x14ac:dyDescent="0.3">
      <c r="A21" s="13" t="s">
        <v>45</v>
      </c>
      <c r="B21" s="13" t="s">
        <v>48</v>
      </c>
      <c r="C21" s="11">
        <v>272273.5</v>
      </c>
      <c r="D21" s="11">
        <v>278119.40000000002</v>
      </c>
      <c r="E21" s="11">
        <f t="shared" si="0"/>
        <v>102.14706903169058</v>
      </c>
      <c r="F21" s="11">
        <v>264777.5</v>
      </c>
      <c r="G21" s="11">
        <f t="shared" si="1"/>
        <v>105.03891002823127</v>
      </c>
    </row>
    <row r="22" spans="1:8" ht="17.25" customHeight="1" x14ac:dyDescent="0.3">
      <c r="A22" s="13" t="s">
        <v>60</v>
      </c>
      <c r="B22" s="13" t="s">
        <v>61</v>
      </c>
      <c r="C22" s="11">
        <v>341776</v>
      </c>
      <c r="D22" s="11">
        <v>338244.6</v>
      </c>
      <c r="E22" s="11">
        <f t="shared" si="0"/>
        <v>98.966750152146432</v>
      </c>
      <c r="F22" s="11">
        <v>221071.5</v>
      </c>
      <c r="G22" s="11">
        <f t="shared" si="1"/>
        <v>153.00235444188871</v>
      </c>
    </row>
    <row r="23" spans="1:8" x14ac:dyDescent="0.3">
      <c r="A23" s="13" t="s">
        <v>66</v>
      </c>
      <c r="B23" s="13" t="s">
        <v>67</v>
      </c>
      <c r="C23" s="11">
        <v>111</v>
      </c>
      <c r="D23" s="11">
        <v>4217</v>
      </c>
      <c r="E23" s="11">
        <f t="shared" si="0"/>
        <v>3799.0990990990995</v>
      </c>
      <c r="F23" s="11"/>
      <c r="G23" s="11"/>
      <c r="H23" s="12"/>
    </row>
    <row r="24" spans="1:8" s="8" customFormat="1" ht="13.9" customHeight="1" x14ac:dyDescent="0.3">
      <c r="A24" s="23" t="s">
        <v>38</v>
      </c>
      <c r="B24" s="6" t="s">
        <v>12</v>
      </c>
      <c r="C24" s="7">
        <f>SUM(C25:C29)</f>
        <v>6176787</v>
      </c>
      <c r="D24" s="7">
        <f>SUM(D25:D29)</f>
        <v>3866384.5</v>
      </c>
      <c r="E24" s="7">
        <f t="shared" si="0"/>
        <v>62.595399517580908</v>
      </c>
      <c r="F24" s="7">
        <f>SUM(F25:F29)</f>
        <v>3799008.2000000007</v>
      </c>
      <c r="G24" s="7">
        <f t="shared" si="1"/>
        <v>101.77352341592734</v>
      </c>
    </row>
    <row r="25" spans="1:8" s="8" customFormat="1" ht="28" x14ac:dyDescent="0.3">
      <c r="A25" s="13" t="s">
        <v>49</v>
      </c>
      <c r="B25" s="21" t="s">
        <v>50</v>
      </c>
      <c r="C25" s="11">
        <v>545559.4</v>
      </c>
      <c r="D25" s="11">
        <v>176905.60000000001</v>
      </c>
      <c r="E25" s="11">
        <f t="shared" si="0"/>
        <v>32.426459886861082</v>
      </c>
      <c r="F25" s="11">
        <v>153330.6</v>
      </c>
      <c r="G25" s="11">
        <f t="shared" si="1"/>
        <v>115.37527408097274</v>
      </c>
    </row>
    <row r="26" spans="1:8" ht="13.9" customHeight="1" x14ac:dyDescent="0.3">
      <c r="A26" s="13" t="s">
        <v>39</v>
      </c>
      <c r="B26" s="21" t="s">
        <v>13</v>
      </c>
      <c r="C26" s="11">
        <v>3499022</v>
      </c>
      <c r="D26" s="11">
        <v>2691108.9</v>
      </c>
      <c r="E26" s="11">
        <f t="shared" si="0"/>
        <v>76.910316654196507</v>
      </c>
      <c r="F26" s="11">
        <v>2686057.7</v>
      </c>
      <c r="G26" s="11">
        <f t="shared" si="1"/>
        <v>100.18805255002525</v>
      </c>
    </row>
    <row r="27" spans="1:8" ht="13.9" customHeight="1" x14ac:dyDescent="0.3">
      <c r="A27" s="13" t="s">
        <v>40</v>
      </c>
      <c r="B27" s="21" t="s">
        <v>14</v>
      </c>
      <c r="C27" s="11">
        <v>1317279.6000000001</v>
      </c>
      <c r="D27" s="11">
        <v>476159.2</v>
      </c>
      <c r="E27" s="11">
        <f t="shared" si="0"/>
        <v>36.147162682850322</v>
      </c>
      <c r="F27" s="11">
        <v>483409.7</v>
      </c>
      <c r="G27" s="11">
        <f t="shared" si="1"/>
        <v>98.5001335306263</v>
      </c>
    </row>
    <row r="28" spans="1:8" ht="13.9" customHeight="1" x14ac:dyDescent="0.3">
      <c r="A28" s="13" t="s">
        <v>41</v>
      </c>
      <c r="B28" s="21" t="s">
        <v>15</v>
      </c>
      <c r="C28" s="11"/>
      <c r="D28" s="11"/>
      <c r="E28" s="11"/>
      <c r="F28" s="11"/>
      <c r="G28" s="11"/>
    </row>
    <row r="29" spans="1:8" ht="13.5" customHeight="1" x14ac:dyDescent="0.3">
      <c r="A29" s="13" t="s">
        <v>51</v>
      </c>
      <c r="B29" s="21" t="s">
        <v>52</v>
      </c>
      <c r="C29" s="11">
        <v>814926</v>
      </c>
      <c r="D29" s="11">
        <v>522210.8</v>
      </c>
      <c r="E29" s="11">
        <f t="shared" si="0"/>
        <v>64.080763161317705</v>
      </c>
      <c r="F29" s="11">
        <v>476210.2</v>
      </c>
      <c r="G29" s="11">
        <f t="shared" si="1"/>
        <v>109.65972589415345</v>
      </c>
    </row>
    <row r="30" spans="1:8" ht="285" hidden="1" customHeight="1" x14ac:dyDescent="0.3">
      <c r="A30" s="13"/>
      <c r="B30" s="13" t="s">
        <v>16</v>
      </c>
      <c r="C30" s="11"/>
      <c r="D30" s="11"/>
      <c r="E30" s="11" t="e">
        <f t="shared" si="0"/>
        <v>#DIV/0!</v>
      </c>
      <c r="F30" s="11"/>
      <c r="G30" s="11" t="e">
        <f t="shared" si="1"/>
        <v>#DIV/0!</v>
      </c>
    </row>
    <row r="31" spans="1:8" ht="64.5" customHeight="1" x14ac:dyDescent="0.3">
      <c r="A31" s="23" t="s">
        <v>54</v>
      </c>
      <c r="B31" s="6" t="s">
        <v>55</v>
      </c>
      <c r="C31" s="7">
        <f>C32+C33</f>
        <v>30072.3</v>
      </c>
      <c r="D31" s="7">
        <f>D32+D33</f>
        <v>26687.9</v>
      </c>
      <c r="E31" s="7">
        <f t="shared" si="0"/>
        <v>88.745789314418914</v>
      </c>
      <c r="F31" s="7">
        <f>F32+F33</f>
        <v>29522.5</v>
      </c>
      <c r="G31" s="7">
        <f t="shared" si="1"/>
        <v>90.398509611313401</v>
      </c>
    </row>
    <row r="32" spans="1:8" ht="28" x14ac:dyDescent="0.3">
      <c r="A32" s="13" t="s">
        <v>56</v>
      </c>
      <c r="B32" s="13" t="s">
        <v>58</v>
      </c>
      <c r="C32" s="25">
        <v>29691.3</v>
      </c>
      <c r="D32" s="25">
        <v>26182.2</v>
      </c>
      <c r="E32" s="25">
        <f t="shared" si="0"/>
        <v>88.181386466742779</v>
      </c>
      <c r="F32" s="25">
        <v>29143.7</v>
      </c>
      <c r="G32" s="25">
        <f t="shared" si="1"/>
        <v>89.838284088842528</v>
      </c>
    </row>
    <row r="33" spans="1:8" ht="56" x14ac:dyDescent="0.3">
      <c r="A33" s="13" t="s">
        <v>57</v>
      </c>
      <c r="B33" s="13" t="s">
        <v>59</v>
      </c>
      <c r="C33" s="25">
        <v>381</v>
      </c>
      <c r="D33" s="25">
        <v>505.7</v>
      </c>
      <c r="E33" s="25">
        <f t="shared" si="0"/>
        <v>132.72965879265089</v>
      </c>
      <c r="F33" s="25">
        <v>378.8</v>
      </c>
      <c r="G33" s="25">
        <f t="shared" si="1"/>
        <v>133.50052798310455</v>
      </c>
    </row>
    <row r="34" spans="1:8" ht="28" x14ac:dyDescent="0.3">
      <c r="A34" s="13"/>
      <c r="B34" s="13" t="s">
        <v>23</v>
      </c>
      <c r="C34" s="25">
        <v>553243.30000000005</v>
      </c>
      <c r="D34" s="25">
        <v>486821</v>
      </c>
      <c r="E34" s="25">
        <f t="shared" si="0"/>
        <v>87.994016375797045</v>
      </c>
      <c r="F34" s="25">
        <v>255195.2</v>
      </c>
      <c r="G34" s="25">
        <f t="shared" si="1"/>
        <v>190.76416797808108</v>
      </c>
    </row>
    <row r="35" spans="1:8" s="5" customFormat="1" x14ac:dyDescent="0.3">
      <c r="A35" s="3"/>
      <c r="B35" s="3" t="s">
        <v>17</v>
      </c>
      <c r="C35" s="4">
        <v>8459153.2999999989</v>
      </c>
      <c r="D35" s="4">
        <v>8860128.5000000019</v>
      </c>
      <c r="E35" s="4">
        <f t="shared" si="0"/>
        <v>104.7401339800758</v>
      </c>
      <c r="F35" s="4">
        <v>6135695.5999999996</v>
      </c>
      <c r="G35" s="4">
        <f t="shared" si="1"/>
        <v>144.40299971856496</v>
      </c>
    </row>
    <row r="36" spans="1:8" s="5" customFormat="1" ht="27.65" customHeight="1" x14ac:dyDescent="0.35">
      <c r="A36" s="22" t="s">
        <v>28</v>
      </c>
      <c r="B36" s="9" t="s">
        <v>24</v>
      </c>
      <c r="C36" s="4">
        <v>36282167.099999994</v>
      </c>
      <c r="D36" s="4">
        <v>26486647.800000001</v>
      </c>
      <c r="E36" s="4">
        <f t="shared" si="0"/>
        <v>73.001835108134998</v>
      </c>
      <c r="F36" s="4">
        <v>29466792.800000001</v>
      </c>
      <c r="G36" s="4">
        <f t="shared" si="1"/>
        <v>89.886429038181575</v>
      </c>
      <c r="H36"/>
    </row>
    <row r="37" spans="1:8" s="5" customFormat="1" ht="70" x14ac:dyDescent="0.35">
      <c r="A37" s="22" t="s">
        <v>29</v>
      </c>
      <c r="B37" s="9" t="s">
        <v>26</v>
      </c>
      <c r="C37" s="7">
        <f>SUM(C38:C41)</f>
        <v>35535886.399999999</v>
      </c>
      <c r="D37" s="7">
        <f>SUM(D38:D41)</f>
        <v>25432351</v>
      </c>
      <c r="E37" s="7">
        <f t="shared" si="0"/>
        <v>71.568078290569957</v>
      </c>
      <c r="F37" s="7">
        <f>SUM(F38:F41)</f>
        <v>28397977.800000001</v>
      </c>
      <c r="G37" s="7">
        <f t="shared" si="1"/>
        <v>89.556908520436977</v>
      </c>
      <c r="H37"/>
    </row>
    <row r="38" spans="1:8" ht="28" x14ac:dyDescent="0.3">
      <c r="A38" s="13" t="s">
        <v>62</v>
      </c>
      <c r="B38" s="13" t="s">
        <v>27</v>
      </c>
      <c r="C38" s="11">
        <v>19751882.699999999</v>
      </c>
      <c r="D38" s="11">
        <v>14971246.1</v>
      </c>
      <c r="E38" s="25">
        <f t="shared" si="0"/>
        <v>75.79655229524019</v>
      </c>
      <c r="F38" s="11">
        <v>15111652.4</v>
      </c>
      <c r="G38" s="25">
        <f t="shared" si="1"/>
        <v>99.070873943606585</v>
      </c>
    </row>
    <row r="39" spans="1:8" ht="42" x14ac:dyDescent="0.3">
      <c r="A39" s="13" t="s">
        <v>63</v>
      </c>
      <c r="B39" s="13" t="s">
        <v>18</v>
      </c>
      <c r="C39" s="11">
        <v>13000548.4</v>
      </c>
      <c r="D39" s="11">
        <v>8214049.9000000004</v>
      </c>
      <c r="E39" s="25">
        <f t="shared" si="0"/>
        <v>63.182333908314206</v>
      </c>
      <c r="F39" s="11">
        <v>11325457.1</v>
      </c>
      <c r="G39" s="25">
        <f t="shared" si="1"/>
        <v>72.527314592891798</v>
      </c>
    </row>
    <row r="40" spans="1:8" ht="42" x14ac:dyDescent="0.3">
      <c r="A40" s="13" t="s">
        <v>64</v>
      </c>
      <c r="B40" s="13" t="s">
        <v>19</v>
      </c>
      <c r="C40" s="11">
        <v>1668924.3</v>
      </c>
      <c r="D40" s="11">
        <v>1324353.5</v>
      </c>
      <c r="E40" s="25">
        <f t="shared" si="0"/>
        <v>79.353719039263794</v>
      </c>
      <c r="F40" s="11">
        <v>1149792.2</v>
      </c>
      <c r="G40" s="25">
        <f t="shared" si="1"/>
        <v>115.1819867972665</v>
      </c>
    </row>
    <row r="41" spans="1:8" x14ac:dyDescent="0.3">
      <c r="A41" s="13" t="s">
        <v>65</v>
      </c>
      <c r="B41" s="13" t="s">
        <v>20</v>
      </c>
      <c r="C41" s="11">
        <v>1114531</v>
      </c>
      <c r="D41" s="11">
        <v>922701.5</v>
      </c>
      <c r="E41" s="25">
        <f t="shared" si="0"/>
        <v>82.788320827325578</v>
      </c>
      <c r="F41" s="11">
        <v>811076.1</v>
      </c>
      <c r="G41" s="25">
        <f t="shared" si="1"/>
        <v>113.76262967186432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2025-11-26T11:17:52Z</dcterms:modified>
</cp:coreProperties>
</file>