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40"/>
  </bookViews>
  <sheets>
    <sheet name="Основа" sheetId="1" r:id="rId1"/>
  </sheets>
  <definedNames>
    <definedName name="Z_2A59C259_A665_4B90_86B8_E1FA2E2579B0_.wvu.PrintArea" localSheetId="0" hidden="1">Основа!$A$1:$E$79</definedName>
    <definedName name="Z_2A59C259_A665_4B90_86B8_E1FA2E2579B0_.wvu.PrintTitles" localSheetId="0" hidden="1">Основа!$5:$6</definedName>
    <definedName name="Z_5ED18EDF_DB7D_49F2_81AC_78A04B686196_.wvu.PrintArea" localSheetId="0" hidden="1">Основа!$A$1:$E$79</definedName>
    <definedName name="Z_5ED18EDF_DB7D_49F2_81AC_78A04B686196_.wvu.PrintTitles" localSheetId="0" hidden="1">Основа!$5:$6</definedName>
    <definedName name="Z_61B79A2B_9CA0_4FF5_98E8_E5FB37437C68_.wvu.PrintArea" localSheetId="0" hidden="1">Основа!$A$1:$E$79</definedName>
    <definedName name="Z_61B79A2B_9CA0_4FF5_98E8_E5FB37437C68_.wvu.PrintTitles" localSheetId="0" hidden="1">Основа!$5:$6</definedName>
    <definedName name="Z_F0A6F9AF_9483_44C0_BBC6_FFAD64EEC584_.wvu.PrintArea" localSheetId="0" hidden="1">Основа!$A$1:$E$79</definedName>
    <definedName name="Z_F0A6F9AF_9483_44C0_BBC6_FFAD64EEC584_.wvu.PrintTitles" localSheetId="0" hidden="1">Основа!$5:$6</definedName>
    <definedName name="_xlnm.Print_Titles" localSheetId="0">Основа!$5:$6</definedName>
    <definedName name="_xlnm.Print_Area" localSheetId="0">Основа!$A$1:$E$79</definedName>
  </definedNames>
  <calcPr calcId="145621"/>
  <customWorkbookViews>
    <customWorkbookView name="Ярухин Алексей Владимирович - Личное представление" guid="{2A59C259-A665-4B90-86B8-E1FA2E2579B0}" mergeInterval="0" personalView="1" maximized="1" xWindow="-8" yWindow="-8" windowWidth="1936" windowHeight="1056" activeSheetId="2"/>
    <customWorkbookView name="Сорокина Ирина Зиноновна - Личное представление" guid="{F0A6F9AF-9483-44C0-BBC6-FFAD64EEC584}" mergeInterval="0" personalView="1" maximized="1" windowWidth="1916" windowHeight="823" activeSheetId="1"/>
    <customWorkbookView name="Марков Андрей Владимирович - Личное представление" guid="{61B79A2B-9CA0-4FF5-98E8-E5FB37437C68}" mergeInterval="0" personalView="1" maximized="1" windowWidth="1916" windowHeight="854" activeSheetId="1"/>
    <customWorkbookView name="Галяутдинов Никита Олегович - Личное представление" guid="{5ED18EDF-DB7D-49F2-81AC-78A04B686196}" mergeInterval="0" personalView="1" maximized="1" windowWidth="1916" windowHeight="774" activeSheetId="1"/>
  </customWorkbookViews>
</workbook>
</file>

<file path=xl/calcChain.xml><?xml version="1.0" encoding="utf-8"?>
<calcChain xmlns="http://schemas.openxmlformats.org/spreadsheetml/2006/main">
  <c r="D29" i="1" l="1"/>
  <c r="D56" i="1"/>
  <c r="D55" i="1"/>
  <c r="D54" i="1"/>
  <c r="D43" i="1"/>
  <c r="D44" i="1"/>
  <c r="D45" i="1"/>
  <c r="D46" i="1"/>
  <c r="D47" i="1"/>
  <c r="D48" i="1"/>
  <c r="D49" i="1"/>
  <c r="D50" i="1"/>
  <c r="D51" i="1"/>
  <c r="D52" i="1"/>
  <c r="D42" i="1"/>
  <c r="D41" i="1"/>
  <c r="D40" i="1"/>
  <c r="D39" i="1"/>
  <c r="D35" i="1"/>
  <c r="D36" i="1"/>
  <c r="D37" i="1"/>
  <c r="D34" i="1"/>
  <c r="D27" i="1" l="1"/>
  <c r="D30" i="1"/>
  <c r="D32" i="1"/>
  <c r="B9" i="1"/>
  <c r="C9" i="1"/>
  <c r="C7" i="1" s="1"/>
  <c r="D11" i="1"/>
  <c r="D12" i="1"/>
  <c r="D13" i="1"/>
  <c r="D14" i="1"/>
  <c r="D15" i="1"/>
  <c r="D17" i="1"/>
  <c r="D18" i="1"/>
  <c r="D19" i="1"/>
  <c r="D20" i="1"/>
  <c r="D21" i="1"/>
  <c r="D22" i="1"/>
  <c r="D23" i="1"/>
  <c r="D24" i="1"/>
  <c r="B7" i="1" l="1"/>
  <c r="D7" i="1"/>
  <c r="D9" i="1"/>
  <c r="D60" i="1" l="1"/>
  <c r="D62" i="1" l="1"/>
</calcChain>
</file>

<file path=xl/sharedStrings.xml><?xml version="1.0" encoding="utf-8"?>
<sst xmlns="http://schemas.openxmlformats.org/spreadsheetml/2006/main" count="140" uniqueCount="73">
  <si>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</si>
  <si>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</si>
  <si>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</si>
  <si>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</si>
  <si>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</si>
  <si>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</si>
  <si>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</si>
  <si>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</si>
  <si>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</si>
  <si>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</si>
  <si>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</si>
  <si>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</si>
  <si>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</si>
  <si>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</si>
  <si>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</si>
  <si>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</si>
  <si>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</si>
  <si>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</si>
  <si>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</si>
  <si>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</si>
  <si>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</si>
  <si>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</si>
  <si>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</si>
  <si>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</si>
  <si>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</si>
  <si>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</si>
  <si>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</si>
  <si>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</si>
  <si>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</si>
  <si>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</si>
  <si>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</si>
  <si>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</si>
  <si>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</si>
  <si>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</si>
  <si>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</si>
  <si>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</si>
  <si>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</si>
  <si>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</si>
  <si>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</si>
  <si>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</si>
  <si>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</si>
  <si>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</si>
  <si>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</si>
  <si>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</si>
  <si>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</si>
  <si>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</si>
  <si>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</si>
  <si>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</si>
  <si>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</si>
  <si>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</si>
  <si>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</si>
  <si>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</si>
  <si>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</si>
  <si>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</si>
  <si>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</si>
  <si>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</si>
  <si>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</si>
  <si>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</si>
  <si>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</si>
  <si>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</si>
  <si>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</si>
  <si>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</si>
  <si>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</si>
  <si>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</si>
  <si>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</si>
  <si>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</si>
  <si>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</si>
  <si>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</si>
  <si>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</si>
  <si>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</si>
  <si>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 xml:space="preserve">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
   В 2025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 предотвращением влияния ухудшения геополитической и экономической ситуации на развитие отраслей экономики, и дополнительных мероприятий в сфере национальной обороны и национальной безопасности, а также мероприятий, связанных с ликвидацией ЧС федерального и межрегионального характера и их последствий  (п. 7 статьи 15 Федерального закона от 29.10.2024 №367-ФЗ).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</si>
  <si>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2025 г.</t>
  </si>
  <si>
    <t>Исполнено
 за 9 месяцев 2025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</si>
</sst>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8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5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view="pageBreakPreview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58" sqref="B58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3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7" t="s">
        <v>0</v>
      </c>
      <c r="B2" s="27"/>
      <c r="C2" s="27"/>
      <c r="D2" s="27"/>
      <c r="E2" s="27"/>
    </row>
    <row r="3" spans="1:8" ht="39.75" customHeight="1">
      <c r="A3" s="26" t="s">
        <v>71</v>
      </c>
      <c r="B3" s="26"/>
      <c r="C3" s="26"/>
      <c r="D3" s="26"/>
      <c r="E3" s="26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72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6">
        <f>B9+B27</f>
        <v>104822783.80000001</v>
      </c>
      <c r="C7" s="17">
        <f>C9+C27</f>
        <v>77229365.5</v>
      </c>
      <c r="D7" s="18">
        <f>IFERROR(C7/B7,0)</f>
        <v>0.7367612526619427</v>
      </c>
      <c r="E7" s="8"/>
    </row>
    <row r="8" spans="1:8" ht="20.25">
      <c r="A8" s="11" t="s">
        <v>3</v>
      </c>
      <c r="B8" s="19"/>
      <c r="C8" s="20"/>
      <c r="D8" s="18"/>
      <c r="E8" s="8"/>
    </row>
    <row r="9" spans="1:8" ht="20.25">
      <c r="A9" s="12" t="s">
        <v>4</v>
      </c>
      <c r="B9" s="16">
        <f>SUM(B11:B25)</f>
        <v>67884342</v>
      </c>
      <c r="C9" s="17">
        <f>SUM(C11:C25)</f>
        <v>50603240.399999999</v>
      </c>
      <c r="D9" s="18">
        <f>IFERROR(C9/B9,0)</f>
        <v>0.74543317220339267</v>
      </c>
      <c r="E9" s="8" t="s">
        <v>5</v>
      </c>
    </row>
    <row r="10" spans="1:8" ht="20.25">
      <c r="A10" s="11" t="s">
        <v>3</v>
      </c>
      <c r="B10" s="19"/>
      <c r="C10" s="20"/>
      <c r="D10" s="21"/>
      <c r="E10" s="8"/>
    </row>
    <row r="11" spans="1:8" ht="20.25">
      <c r="A11" s="11" t="s">
        <v>6</v>
      </c>
      <c r="B11" s="19">
        <v>19232855</v>
      </c>
      <c r="C11" s="20">
        <v>13529601.6</v>
      </c>
      <c r="D11" s="21">
        <f t="shared" ref="D11:D24" si="0">IFERROR(C11/B11,0)</f>
        <v>0.70346298560458131</v>
      </c>
      <c r="E11" s="8" t="s">
        <v>5</v>
      </c>
    </row>
    <row r="12" spans="1:8" ht="20.25">
      <c r="A12" s="11" t="s">
        <v>7</v>
      </c>
      <c r="B12" s="19">
        <v>22537634</v>
      </c>
      <c r="C12" s="20">
        <v>15397014.800000001</v>
      </c>
      <c r="D12" s="21">
        <f t="shared" si="0"/>
        <v>0.6831690850956228</v>
      </c>
      <c r="E12" s="8" t="s">
        <v>5</v>
      </c>
    </row>
    <row r="13" spans="1:8" ht="40.5">
      <c r="A13" s="11" t="s">
        <v>8</v>
      </c>
      <c r="B13" s="19">
        <v>7772082.0999999996</v>
      </c>
      <c r="C13" s="20">
        <v>5624253.5</v>
      </c>
      <c r="D13" s="21">
        <f t="shared" si="0"/>
        <v>0.72364823577970183</v>
      </c>
      <c r="E13" s="8" t="s">
        <v>5</v>
      </c>
    </row>
    <row r="14" spans="1:8" ht="20.25">
      <c r="A14" s="11" t="s">
        <v>9</v>
      </c>
      <c r="B14" s="19">
        <v>6872099</v>
      </c>
      <c r="C14" s="20">
        <v>5452066.8999999994</v>
      </c>
      <c r="D14" s="21">
        <f t="shared" si="0"/>
        <v>0.79336268292991696</v>
      </c>
      <c r="E14" s="8" t="s">
        <v>5</v>
      </c>
    </row>
    <row r="15" spans="1:8" ht="20.25">
      <c r="A15" s="11" t="s">
        <v>10</v>
      </c>
      <c r="B15" s="19">
        <v>4684616.9000000004</v>
      </c>
      <c r="C15" s="20">
        <v>3119652.1999999997</v>
      </c>
      <c r="D15" s="21">
        <f t="shared" si="0"/>
        <v>0.66593539377787747</v>
      </c>
      <c r="E15" s="8" t="s">
        <v>5</v>
      </c>
    </row>
    <row r="16" spans="1:8" ht="20.25">
      <c r="A16" s="11" t="s">
        <v>68</v>
      </c>
      <c r="B16" s="19">
        <v>0</v>
      </c>
      <c r="C16" s="20">
        <v>17</v>
      </c>
      <c r="D16" s="22" t="s">
        <v>5</v>
      </c>
      <c r="E16" s="8" t="s">
        <v>5</v>
      </c>
    </row>
    <row r="17" spans="1:5" ht="20.25">
      <c r="A17" s="11" t="s">
        <v>11</v>
      </c>
      <c r="B17" s="19">
        <v>168233.19999999998</v>
      </c>
      <c r="C17" s="20">
        <v>140772.79999999999</v>
      </c>
      <c r="D17" s="21">
        <f t="shared" si="0"/>
        <v>0.83677181436244452</v>
      </c>
      <c r="E17" s="8" t="s">
        <v>5</v>
      </c>
    </row>
    <row r="18" spans="1:5" ht="40.5">
      <c r="A18" s="11" t="s">
        <v>12</v>
      </c>
      <c r="B18" s="19">
        <v>2</v>
      </c>
      <c r="C18" s="19">
        <v>0</v>
      </c>
      <c r="D18" s="21">
        <f t="shared" si="0"/>
        <v>0</v>
      </c>
      <c r="E18" s="8" t="s">
        <v>5</v>
      </c>
    </row>
    <row r="19" spans="1:5" ht="40.5">
      <c r="A19" s="11" t="s">
        <v>13</v>
      </c>
      <c r="B19" s="19">
        <v>4926972.3</v>
      </c>
      <c r="C19" s="19">
        <v>5385158.5999999996</v>
      </c>
      <c r="D19" s="21">
        <f t="shared" si="0"/>
        <v>1.0929955096358062</v>
      </c>
      <c r="E19" s="8" t="s">
        <v>5</v>
      </c>
    </row>
    <row r="20" spans="1:5" ht="20.25">
      <c r="A20" s="11" t="s">
        <v>14</v>
      </c>
      <c r="B20" s="19">
        <v>99764.7</v>
      </c>
      <c r="C20" s="19">
        <v>76911.3</v>
      </c>
      <c r="D20" s="21">
        <f t="shared" si="0"/>
        <v>0.77092699121031794</v>
      </c>
      <c r="E20" s="8" t="s">
        <v>5</v>
      </c>
    </row>
    <row r="21" spans="1:5" ht="20.25">
      <c r="A21" s="11" t="s">
        <v>15</v>
      </c>
      <c r="B21" s="19">
        <v>259356.3</v>
      </c>
      <c r="C21" s="19">
        <v>333159.3</v>
      </c>
      <c r="D21" s="21">
        <f t="shared" si="0"/>
        <v>1.2845622026532613</v>
      </c>
      <c r="E21" s="8" t="s">
        <v>5</v>
      </c>
    </row>
    <row r="22" spans="1:5" ht="20.25">
      <c r="A22" s="11" t="s">
        <v>16</v>
      </c>
      <c r="B22" s="19">
        <v>249191.6</v>
      </c>
      <c r="C22" s="19">
        <v>224394.1</v>
      </c>
      <c r="D22" s="21">
        <f t="shared" si="0"/>
        <v>0.90048821870400131</v>
      </c>
      <c r="E22" s="8" t="s">
        <v>5</v>
      </c>
    </row>
    <row r="23" spans="1:5" ht="20.25">
      <c r="A23" s="11" t="s">
        <v>17</v>
      </c>
      <c r="B23" s="19">
        <v>10</v>
      </c>
      <c r="C23" s="19">
        <v>0.4</v>
      </c>
      <c r="D23" s="21">
        <f t="shared" si="0"/>
        <v>0.04</v>
      </c>
      <c r="E23" s="8" t="s">
        <v>5</v>
      </c>
    </row>
    <row r="24" spans="1:5" ht="20.25">
      <c r="A24" s="11" t="s">
        <v>18</v>
      </c>
      <c r="B24" s="19">
        <v>1081524.8999999999</v>
      </c>
      <c r="C24" s="19">
        <v>1320170.7</v>
      </c>
      <c r="D24" s="21">
        <f t="shared" si="0"/>
        <v>1.220656778221195</v>
      </c>
      <c r="E24" s="8" t="s">
        <v>5</v>
      </c>
    </row>
    <row r="25" spans="1:5" ht="20.25">
      <c r="A25" s="11" t="s">
        <v>19</v>
      </c>
      <c r="B25" s="19">
        <v>0</v>
      </c>
      <c r="C25" s="19">
        <v>67.2</v>
      </c>
      <c r="D25" s="22" t="s">
        <v>5</v>
      </c>
      <c r="E25" s="8" t="s">
        <v>5</v>
      </c>
    </row>
    <row r="26" spans="1:5" ht="20.25">
      <c r="A26" s="11"/>
      <c r="B26" s="19"/>
      <c r="C26" s="19"/>
      <c r="D26" s="21"/>
      <c r="E26" s="8"/>
    </row>
    <row r="27" spans="1:5" ht="20.25">
      <c r="A27" s="12" t="s">
        <v>20</v>
      </c>
      <c r="B27" s="16">
        <v>36938441.800000004</v>
      </c>
      <c r="C27" s="16">
        <v>26626125.099999998</v>
      </c>
      <c r="D27" s="18">
        <f>IFERROR(C27/B27,0)</f>
        <v>0.72082426335590566</v>
      </c>
      <c r="E27" s="8" t="s">
        <v>5</v>
      </c>
    </row>
    <row r="28" spans="1:5" ht="20.25">
      <c r="A28" s="11" t="s">
        <v>3</v>
      </c>
      <c r="B28" s="19"/>
      <c r="C28" s="19"/>
      <c r="D28" s="18"/>
      <c r="E28" s="8"/>
    </row>
    <row r="29" spans="1:5" ht="20.25">
      <c r="A29" s="11" t="s">
        <v>21</v>
      </c>
      <c r="B29" s="19">
        <v>18598460.699999999</v>
      </c>
      <c r="C29" s="19">
        <v>13948845.300000001</v>
      </c>
      <c r="D29" s="21">
        <f>IFERROR(C29/B29,0)</f>
        <v>0.74999998790222466</v>
      </c>
      <c r="E29" s="8" t="s">
        <v>5</v>
      </c>
    </row>
    <row r="30" spans="1:5" ht="20.25">
      <c r="A30" s="11" t="s">
        <v>22</v>
      </c>
      <c r="B30" s="19">
        <v>0</v>
      </c>
      <c r="C30" s="19">
        <v>0</v>
      </c>
      <c r="D30" s="21">
        <f>IFERROR(C30/B30,0)</f>
        <v>0</v>
      </c>
      <c r="E30" s="8" t="s">
        <v>5</v>
      </c>
    </row>
    <row r="31" spans="1:5" ht="20.25">
      <c r="A31" s="11"/>
      <c r="B31" s="19"/>
      <c r="C31" s="19"/>
      <c r="D31" s="19"/>
      <c r="E31" s="8"/>
    </row>
    <row r="32" spans="1:5" ht="20.25">
      <c r="A32" s="10" t="s">
        <v>23</v>
      </c>
      <c r="B32" s="16">
        <v>117349050.7</v>
      </c>
      <c r="C32" s="16">
        <v>77347488</v>
      </c>
      <c r="D32" s="18">
        <f>IFERROR(C32/B32,0)</f>
        <v>0.65912325271157901</v>
      </c>
      <c r="E32" s="8"/>
    </row>
    <row r="33" spans="1:5" ht="20.25">
      <c r="A33" s="11" t="s">
        <v>3</v>
      </c>
      <c r="D33" s="21"/>
      <c r="E33" s="8"/>
    </row>
    <row r="34" spans="1:5" ht="20.25">
      <c r="A34" s="13" t="s">
        <v>24</v>
      </c>
      <c r="B34" s="19">
        <v>5092036.4000000004</v>
      </c>
      <c r="C34" s="19">
        <v>2124076.1</v>
      </c>
      <c r="D34" s="21">
        <f>IFERROR(C34/B34,0)</f>
        <v>0.41713686492893098</v>
      </c>
      <c r="E34" s="8" t="s">
        <v>5</v>
      </c>
    </row>
    <row r="35" spans="1:5" ht="20.25">
      <c r="A35" s="13" t="s">
        <v>25</v>
      </c>
      <c r="B35" s="19">
        <v>40886.300000000003</v>
      </c>
      <c r="C35" s="19">
        <v>26572.1</v>
      </c>
      <c r="D35" s="21">
        <f t="shared" ref="D35:D37" si="1">IFERROR(C35/B35,0)</f>
        <v>0.64990229000912281</v>
      </c>
      <c r="E35" s="8" t="s">
        <v>5</v>
      </c>
    </row>
    <row r="36" spans="1:5" ht="20.25">
      <c r="A36" s="13" t="s">
        <v>26</v>
      </c>
      <c r="B36" s="19">
        <v>1096084.8</v>
      </c>
      <c r="C36" s="19">
        <v>596719.6</v>
      </c>
      <c r="D36" s="21">
        <f t="shared" si="1"/>
        <v>0.54441006754221932</v>
      </c>
      <c r="E36" s="8" t="s">
        <v>5</v>
      </c>
    </row>
    <row r="37" spans="1:5" ht="20.25">
      <c r="A37" s="13" t="s">
        <v>27</v>
      </c>
      <c r="B37" s="19">
        <v>19371475</v>
      </c>
      <c r="C37" s="19">
        <v>11645603.9</v>
      </c>
      <c r="D37" s="21">
        <f t="shared" si="1"/>
        <v>0.60117280176135268</v>
      </c>
      <c r="E37" s="8" t="s">
        <v>5</v>
      </c>
    </row>
    <row r="38" spans="1:5" ht="20.25">
      <c r="A38" s="11" t="s">
        <v>28</v>
      </c>
      <c r="B38" s="19"/>
      <c r="C38" s="19"/>
      <c r="D38" s="21"/>
      <c r="E38" s="8"/>
    </row>
    <row r="39" spans="1:5" ht="20.25">
      <c r="A39" s="11" t="s">
        <v>29</v>
      </c>
      <c r="B39" s="19">
        <v>4451660.5999999996</v>
      </c>
      <c r="C39" s="19">
        <v>3411070.3</v>
      </c>
      <c r="D39" s="21">
        <f>IFERROR(C39/B39,0)</f>
        <v>0.7662467125189194</v>
      </c>
      <c r="E39" s="8" t="s">
        <v>5</v>
      </c>
    </row>
    <row r="40" spans="1:5" ht="20.25">
      <c r="A40" s="11" t="s">
        <v>69</v>
      </c>
      <c r="B40" s="19">
        <v>260925.8</v>
      </c>
      <c r="C40" s="19">
        <v>147791.4</v>
      </c>
      <c r="D40" s="21">
        <f t="shared" ref="D40:D56" si="2">IFERROR(C40/B40,0)</f>
        <v>0.56641160053931039</v>
      </c>
      <c r="E40" s="8"/>
    </row>
    <row r="41" spans="1:5" ht="20.25">
      <c r="A41" s="11" t="s">
        <v>30</v>
      </c>
      <c r="B41" s="19">
        <v>1231340.3</v>
      </c>
      <c r="C41" s="19">
        <v>780926.4</v>
      </c>
      <c r="D41" s="21">
        <f t="shared" si="2"/>
        <v>0.6342084312517019</v>
      </c>
      <c r="E41" s="8" t="s">
        <v>5</v>
      </c>
    </row>
    <row r="42" spans="1:5" ht="20.25">
      <c r="A42" s="11" t="s">
        <v>31</v>
      </c>
      <c r="B42" s="19">
        <v>8766085.5999999996</v>
      </c>
      <c r="C42" s="19">
        <v>5216578</v>
      </c>
      <c r="D42" s="21">
        <f t="shared" si="2"/>
        <v>0.5950863632908171</v>
      </c>
      <c r="E42" s="8" t="s">
        <v>5</v>
      </c>
    </row>
    <row r="43" spans="1:5" ht="20.25">
      <c r="A43" s="11" t="s">
        <v>57</v>
      </c>
      <c r="B43" s="19">
        <v>6595635.5</v>
      </c>
      <c r="C43" s="19">
        <v>2322030.4</v>
      </c>
      <c r="D43" s="21">
        <f t="shared" si="2"/>
        <v>0.35205559797839037</v>
      </c>
      <c r="E43" s="8" t="s">
        <v>5</v>
      </c>
    </row>
    <row r="44" spans="1:5" ht="20.25">
      <c r="A44" s="11" t="s">
        <v>58</v>
      </c>
      <c r="B44" s="19">
        <v>460250</v>
      </c>
      <c r="C44" s="19">
        <v>201327.1</v>
      </c>
      <c r="D44" s="21">
        <f t="shared" si="2"/>
        <v>0.43742987506789788</v>
      </c>
      <c r="E44" s="8" t="s">
        <v>5</v>
      </c>
    </row>
    <row r="45" spans="1:5" ht="20.25">
      <c r="A45" s="11" t="s">
        <v>32</v>
      </c>
      <c r="B45" s="19">
        <v>32223129.800000001</v>
      </c>
      <c r="C45" s="19">
        <v>22287692.5</v>
      </c>
      <c r="D45" s="21">
        <f t="shared" si="2"/>
        <v>0.69166752697002143</v>
      </c>
      <c r="E45" s="8" t="s">
        <v>5</v>
      </c>
    </row>
    <row r="46" spans="1:5" ht="20.25">
      <c r="A46" s="11" t="s">
        <v>59</v>
      </c>
      <c r="B46" s="19">
        <v>3333662.8</v>
      </c>
      <c r="C46" s="19">
        <v>2162183.6</v>
      </c>
      <c r="D46" s="21">
        <f t="shared" si="2"/>
        <v>0.64859097326820225</v>
      </c>
      <c r="E46" s="8" t="s">
        <v>5</v>
      </c>
    </row>
    <row r="47" spans="1:5" ht="20.25">
      <c r="A47" s="11" t="s">
        <v>60</v>
      </c>
      <c r="B47" s="19">
        <v>10017205</v>
      </c>
      <c r="C47" s="19">
        <v>5527241.5999999996</v>
      </c>
      <c r="D47" s="21">
        <f t="shared" si="2"/>
        <v>0.55177483140257189</v>
      </c>
      <c r="E47" s="8" t="s">
        <v>5</v>
      </c>
    </row>
    <row r="48" spans="1:5" ht="20.25">
      <c r="A48" s="11" t="s">
        <v>61</v>
      </c>
      <c r="B48" s="19">
        <v>31381263.899999999</v>
      </c>
      <c r="C48" s="19">
        <v>25378747.100000001</v>
      </c>
      <c r="D48" s="21">
        <f t="shared" si="2"/>
        <v>0.8087229112527875</v>
      </c>
      <c r="E48" s="8" t="s">
        <v>5</v>
      </c>
    </row>
    <row r="49" spans="1:8" ht="20.25">
      <c r="A49" s="11" t="s">
        <v>62</v>
      </c>
      <c r="B49" s="19">
        <v>2900362</v>
      </c>
      <c r="C49" s="19">
        <v>1830728.1</v>
      </c>
      <c r="D49" s="21">
        <f t="shared" si="2"/>
        <v>0.63120675970792617</v>
      </c>
      <c r="E49" s="8" t="s">
        <v>5</v>
      </c>
    </row>
    <row r="50" spans="1:8" ht="20.25">
      <c r="A50" s="11" t="s">
        <v>63</v>
      </c>
      <c r="B50" s="19">
        <v>316218.09999999998</v>
      </c>
      <c r="C50" s="19">
        <v>234355.4</v>
      </c>
      <c r="D50" s="21">
        <f t="shared" si="2"/>
        <v>0.74111949948469114</v>
      </c>
      <c r="E50" s="8" t="s">
        <v>5</v>
      </c>
    </row>
    <row r="51" spans="1:8" ht="20.25">
      <c r="A51" s="11" t="s">
        <v>33</v>
      </c>
      <c r="B51" s="19">
        <v>172761.4</v>
      </c>
      <c r="C51" s="19">
        <v>0</v>
      </c>
      <c r="D51" s="21">
        <f t="shared" si="2"/>
        <v>0</v>
      </c>
      <c r="E51" s="8" t="s">
        <v>5</v>
      </c>
    </row>
    <row r="52" spans="1:8" ht="40.5">
      <c r="A52" s="11" t="s">
        <v>34</v>
      </c>
      <c r="B52" s="19">
        <v>4348079.7</v>
      </c>
      <c r="C52" s="19">
        <v>3010210.5</v>
      </c>
      <c r="D52" s="21">
        <f t="shared" si="2"/>
        <v>0.69230803198018653</v>
      </c>
      <c r="E52" s="8" t="s">
        <v>5</v>
      </c>
    </row>
    <row r="53" spans="1:8" ht="20.25">
      <c r="A53" s="11" t="s">
        <v>3</v>
      </c>
      <c r="B53" s="19"/>
      <c r="C53" s="19"/>
      <c r="D53" s="21"/>
      <c r="E53" s="8"/>
    </row>
    <row r="54" spans="1:8" ht="40.5">
      <c r="A54" s="11" t="s">
        <v>35</v>
      </c>
      <c r="B54" s="19">
        <v>2419905.2000000002</v>
      </c>
      <c r="C54" s="19">
        <v>1814929.2</v>
      </c>
      <c r="D54" s="21">
        <f t="shared" si="2"/>
        <v>0.75000012397179849</v>
      </c>
      <c r="E54" s="8" t="s">
        <v>5</v>
      </c>
    </row>
    <row r="55" spans="1:8" ht="40.5">
      <c r="A55" s="11" t="s">
        <v>36</v>
      </c>
      <c r="B55" s="19">
        <v>120000</v>
      </c>
      <c r="C55" s="19">
        <v>90000</v>
      </c>
      <c r="D55" s="21">
        <f t="shared" si="2"/>
        <v>0.75</v>
      </c>
      <c r="E55" s="8" t="s">
        <v>5</v>
      </c>
    </row>
    <row r="56" spans="1:8" ht="20.25">
      <c r="A56" s="11" t="s">
        <v>37</v>
      </c>
      <c r="B56" s="19">
        <v>1808174.5</v>
      </c>
      <c r="C56" s="19">
        <v>1105281.3</v>
      </c>
      <c r="D56" s="21">
        <f t="shared" si="2"/>
        <v>0.61126915571478313</v>
      </c>
      <c r="E56" s="8" t="s">
        <v>5</v>
      </c>
    </row>
    <row r="57" spans="1:8" ht="20.25">
      <c r="A57" s="11"/>
      <c r="B57" s="19"/>
      <c r="C57" s="19"/>
      <c r="D57" s="21"/>
      <c r="E57" s="8"/>
    </row>
    <row r="58" spans="1:8" ht="357.75" customHeight="1">
      <c r="A58" s="11" t="s">
        <v>64</v>
      </c>
      <c r="B58" s="21">
        <v>0.18452365495418666</v>
      </c>
      <c r="C58" s="19" t="s">
        <v>5</v>
      </c>
      <c r="D58" s="19" t="s">
        <v>5</v>
      </c>
      <c r="E58" s="15" t="s">
        <v>70</v>
      </c>
      <c r="H58" s="9"/>
    </row>
    <row r="59" spans="1:8" ht="20.25">
      <c r="A59" s="14"/>
      <c r="B59" s="19"/>
      <c r="C59" s="19"/>
      <c r="D59" s="19"/>
      <c r="E59" s="8"/>
    </row>
    <row r="60" spans="1:8" ht="20.25">
      <c r="A60" s="14" t="s">
        <v>38</v>
      </c>
      <c r="B60" s="19">
        <v>12526266.9</v>
      </c>
      <c r="C60" s="19">
        <v>118122.5</v>
      </c>
      <c r="D60" s="21">
        <f>IFERROR(C60/B60,0)</f>
        <v>9.42998428366555E-3</v>
      </c>
      <c r="E60" s="8" t="s">
        <v>5</v>
      </c>
    </row>
    <row r="61" spans="1:8" ht="20.25">
      <c r="A61" s="14" t="s">
        <v>28</v>
      </c>
      <c r="B61" s="19"/>
      <c r="C61" s="19"/>
      <c r="D61" s="21"/>
      <c r="E61" s="8"/>
    </row>
    <row r="62" spans="1:8" ht="40.5">
      <c r="A62" s="11" t="s">
        <v>65</v>
      </c>
      <c r="B62" s="19">
        <v>11189931.6</v>
      </c>
      <c r="C62" s="19">
        <v>-1711654.7</v>
      </c>
      <c r="D62" s="21">
        <f>IFERROR(C62/B62,0)</f>
        <v>-0.15296382151254614</v>
      </c>
      <c r="E62" s="8" t="s">
        <v>5</v>
      </c>
    </row>
    <row r="63" spans="1:8" ht="47.25" customHeight="1">
      <c r="A63" s="11" t="s">
        <v>39</v>
      </c>
      <c r="B63" s="19">
        <v>0</v>
      </c>
      <c r="C63" s="19">
        <v>0</v>
      </c>
      <c r="D63" s="19" t="s">
        <v>5</v>
      </c>
      <c r="E63" s="8" t="s">
        <v>5</v>
      </c>
    </row>
    <row r="64" spans="1:8" ht="20.25">
      <c r="A64" s="11" t="s">
        <v>67</v>
      </c>
      <c r="B64" s="19">
        <v>0</v>
      </c>
      <c r="C64" s="19">
        <v>0</v>
      </c>
      <c r="D64" s="19" t="s">
        <v>5</v>
      </c>
      <c r="E64" s="8" t="s">
        <v>5</v>
      </c>
    </row>
    <row r="65" spans="1:5" ht="20.25">
      <c r="A65" s="11"/>
      <c r="B65" s="19"/>
      <c r="C65" s="19"/>
      <c r="D65" s="21"/>
      <c r="E65" s="8"/>
    </row>
    <row r="66" spans="1:5" ht="20.25">
      <c r="A66" s="11" t="s">
        <v>66</v>
      </c>
      <c r="B66" s="19">
        <v>0</v>
      </c>
      <c r="C66" s="19">
        <v>103.1</v>
      </c>
      <c r="D66" s="19" t="s">
        <v>5</v>
      </c>
      <c r="E66" s="8" t="s">
        <v>5</v>
      </c>
    </row>
    <row r="67" spans="1:5" ht="20.25">
      <c r="A67" s="11" t="s">
        <v>3</v>
      </c>
      <c r="B67" s="19"/>
      <c r="C67" s="19"/>
      <c r="D67" s="21"/>
      <c r="E67" s="8"/>
    </row>
    <row r="68" spans="1:5" ht="20.25">
      <c r="A68" s="11" t="s">
        <v>40</v>
      </c>
      <c r="B68" s="19">
        <v>0</v>
      </c>
      <c r="C68" s="19">
        <v>0</v>
      </c>
      <c r="D68" s="19" t="s">
        <v>5</v>
      </c>
      <c r="E68" s="8" t="s">
        <v>5</v>
      </c>
    </row>
    <row r="69" spans="1:5" ht="20.25">
      <c r="A69" s="11" t="s">
        <v>41</v>
      </c>
      <c r="B69" s="19">
        <v>0</v>
      </c>
      <c r="C69" s="19">
        <v>0</v>
      </c>
      <c r="D69" s="19" t="s">
        <v>5</v>
      </c>
      <c r="E69" s="8" t="s">
        <v>5</v>
      </c>
    </row>
    <row r="70" spans="1:5" ht="20.25">
      <c r="A70" s="11"/>
      <c r="B70" s="19"/>
      <c r="C70" s="19"/>
      <c r="D70" s="21"/>
      <c r="E70" s="8"/>
    </row>
    <row r="71" spans="1:5" ht="81">
      <c r="A71" s="11" t="s">
        <v>42</v>
      </c>
      <c r="B71" s="23">
        <v>0.19753585001972915</v>
      </c>
      <c r="C71" s="23">
        <v>0.16549145948103908</v>
      </c>
      <c r="D71" s="19" t="s">
        <v>5</v>
      </c>
      <c r="E71" s="8" t="s">
        <v>43</v>
      </c>
    </row>
    <row r="72" spans="1:5" ht="40.5">
      <c r="A72" s="11" t="s">
        <v>44</v>
      </c>
      <c r="B72" s="23">
        <v>3.1889504667292547E-2</v>
      </c>
      <c r="C72" s="23">
        <v>4.9595732184605654E-2</v>
      </c>
      <c r="D72" s="19" t="s">
        <v>5</v>
      </c>
      <c r="E72" s="8" t="s">
        <v>45</v>
      </c>
    </row>
    <row r="73" spans="1:5" ht="81">
      <c r="A73" s="11" t="s">
        <v>46</v>
      </c>
      <c r="B73" s="24">
        <v>1.4936244810718248E-3</v>
      </c>
      <c r="C73" s="24">
        <v>0</v>
      </c>
      <c r="D73" s="19" t="s">
        <v>5</v>
      </c>
      <c r="E73" s="8" t="s">
        <v>45</v>
      </c>
    </row>
    <row r="74" spans="1:5" ht="40.5">
      <c r="A74" s="11" t="s">
        <v>47</v>
      </c>
      <c r="B74" s="25" t="s">
        <v>5</v>
      </c>
      <c r="C74" s="23">
        <v>0</v>
      </c>
      <c r="D74" s="19" t="s">
        <v>5</v>
      </c>
      <c r="E74" s="8" t="s">
        <v>48</v>
      </c>
    </row>
    <row r="75" spans="1:5" ht="40.5">
      <c r="A75" s="11" t="s">
        <v>49</v>
      </c>
      <c r="B75" s="23">
        <v>8.0991034382521844E-3</v>
      </c>
      <c r="C75" s="23">
        <v>4.6982779841537974E-3</v>
      </c>
      <c r="D75" s="19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customSheetViews>
    <customSheetView guid="{2A59C259-A665-4B90-86B8-E1FA2E2579B0}" scale="60" showPageBreaks="1" printArea="1" view="pageBreakPreview">
      <pane xSplit="1" ySplit="6" topLeftCell="B61" activePane="bottomRight" state="frozen"/>
      <selection pane="bottomRight" activeCell="C72" sqref="C72"/>
      <pageMargins left="0.7" right="0.32" top="0.41" bottom="0.19685039370078741" header="0.26" footer="0.23622047244094491"/>
      <pageSetup paperSize="9" scale="35" fitToHeight="0" orientation="portrait" horizontalDpi="4294967294" verticalDpi="4294967294" r:id="rId1"/>
      <headerFooter differentFirst="1">
        <oddHeader>&amp;C&amp;P</oddHeader>
      </headerFooter>
    </customSheetView>
    <customSheetView guid="{F0A6F9AF-9483-44C0-BBC6-FFAD64EEC584}" scale="60" showPageBreaks="1" printArea="1" view="pageBreakPreview">
      <pane xSplit="1" ySplit="6" topLeftCell="B43" activePane="bottomRight" state="frozen"/>
      <selection pane="bottomRight" activeCell="B59" sqref="B59"/>
      <pageMargins left="0.7" right="0.32" top="0.41" bottom="0.19685039370078741" header="0.26" footer="0.23622047244094491"/>
      <pageSetup paperSize="9" scale="35" fitToHeight="0" orientation="portrait" horizontalDpi="4294967294" verticalDpi="4294967294" r:id="rId2"/>
      <headerFooter differentFirst="1">
        <oddHeader>&amp;C&amp;P</oddHeader>
      </headerFooter>
    </customSheetView>
    <customSheetView guid="{61B79A2B-9CA0-4FF5-98E8-E5FB37437C68}" scale="60" showPageBreaks="1" printArea="1" view="pageBreakPreview">
      <pane xSplit="1" ySplit="6" topLeftCell="B7" activePane="bottomRight" state="frozen"/>
      <selection pane="bottomRight" activeCell="M36" sqref="M36"/>
      <pageMargins left="0.7" right="0.32" top="0.41" bottom="0.19685039370078741" header="0.26" footer="0.23622047244094491"/>
      <pageSetup paperSize="9" scale="35" fitToHeight="0" orientation="portrait" horizontalDpi="4294967294" verticalDpi="4294967294" r:id="rId3"/>
      <headerFooter differentFirst="1">
        <oddHeader>&amp;C&amp;P</oddHeader>
      </headerFooter>
    </customSheetView>
    <customSheetView guid="{5ED18EDF-DB7D-49F2-81AC-78A04B686196}" scale="60" showPageBreaks="1" fitToPage="1" printArea="1" view="pageBreakPreview">
      <pane xSplit="1" ySplit="6" topLeftCell="B61" activePane="bottomRight" state="frozen"/>
      <selection pane="bottomRight" activeCell="D75" sqref="D75"/>
      <pageMargins left="0.47244094488188981" right="0.31496062992125984" top="0.51" bottom="0.4" header="0.27559055118110237" footer="0.25"/>
      <pageSetup paperSize="9" scale="57" fitToHeight="0" orientation="landscape" horizontalDpi="4294967294" verticalDpi="4294967294" r:id="rId4"/>
      <headerFooter differentFirst="1">
        <oddHeader>&amp;C&amp;P</oddHeader>
      </headerFooter>
    </customSheetView>
  </customSheetViews>
  <mergeCells count="2">
    <mergeCell ref="A3:E3"/>
    <mergeCell ref="A2:E2"/>
  </mergeCells>
  <pageMargins left="0.47244094488188981" right="0.31496062992125984" top="0.51" bottom="0.4" header="0.27559055118110237" footer="0.25"/>
  <pageSetup paperSize="9" scale="56" fitToHeight="0" orientation="landscape" horizontalDpi="4294967294" verticalDpi="4294967294" r:id="rId5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Основа</vt:lpstr>
      <vt:lpstr>Основа!Заголовки_для_печати</vt:lpstr>
      <vt:lpstr>Основа!Область_печати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Галяутдинов Никита Олегович</cp:lastModifiedBy>
  <cp:lastPrinted>2025-10-27T05:36:43Z</cp:lastPrinted>
  <dcterms:created xsi:type="dcterms:W3CDTF">2006-09-16T00:00:00Z</dcterms:created>
  <dcterms:modified xsi:type="dcterms:W3CDTF">2025-10-27T05:48:47Z</dcterms:modified>
</cp:coreProperties>
</file>