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510" yWindow="-20" windowWidth="14310" windowHeight="11020"/>
  </bookViews>
  <sheets>
    <sheet name="(В2)консолид" sheetId="7" r:id="rId1"/>
  </sheets>
  <definedNames>
    <definedName name="_xlnm._FilterDatabase" localSheetId="0" hidden="1">'(В2)консолид'!$B$35:$H$40</definedName>
    <definedName name="Z_5F91FB67_31C0_4899_8CA6_E21FC093F513_.wvu.Cols" localSheetId="0" hidden="1">'(В2)консолид'!#REF!</definedName>
    <definedName name="Z_5F91FB67_31C0_4899_8CA6_E21FC093F513_.wvu.FilterData" localSheetId="0" hidden="1">'(В2)консолид'!$B$5:$G$40</definedName>
    <definedName name="Z_5F91FB67_31C0_4899_8CA6_E21FC093F513_.wvu.PrintArea" localSheetId="0" hidden="1">'(В2)консолид'!$B$1:$G$40</definedName>
    <definedName name="_xlnm.Print_Titles" localSheetId="0">'(В2)консолид'!$5:$5</definedName>
    <definedName name="_xlnm.Print_Area" localSheetId="0">'(В2)консолид'!$A$1:$G$40</definedName>
  </definedNames>
  <calcPr calcId="145621"/>
</workbook>
</file>

<file path=xl/calcChain.xml><?xml version="1.0" encoding="utf-8"?>
<calcChain xmlns="http://schemas.openxmlformats.org/spreadsheetml/2006/main">
  <c r="G18" i="7" l="1"/>
  <c r="G20" i="7"/>
  <c r="F36" i="7" l="1"/>
  <c r="D36" i="7"/>
  <c r="D30" i="7"/>
  <c r="C30" i="7"/>
  <c r="D23" i="7"/>
  <c r="C23" i="7"/>
  <c r="D16" i="7"/>
  <c r="C16" i="7"/>
  <c r="E22" i="7"/>
  <c r="D9" i="7"/>
  <c r="C9" i="7"/>
  <c r="F8" i="7"/>
  <c r="F7" i="7"/>
  <c r="F6" i="7" s="1"/>
  <c r="C36" i="7" l="1"/>
  <c r="D8" i="7" l="1"/>
  <c r="D7" i="7" s="1"/>
  <c r="D6" i="7" s="1"/>
  <c r="C8" i="7"/>
  <c r="C7" i="7" s="1"/>
  <c r="C6" i="7" s="1"/>
  <c r="G12" i="7" l="1"/>
  <c r="G13" i="7"/>
  <c r="G14" i="7"/>
  <c r="G15" i="7"/>
  <c r="G16" i="7"/>
  <c r="G17" i="7"/>
  <c r="G19" i="7"/>
  <c r="G21" i="7"/>
  <c r="G23" i="7"/>
  <c r="G24" i="7"/>
  <c r="G25" i="7"/>
  <c r="G26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E20" i="7" l="1"/>
  <c r="E21" i="7"/>
  <c r="E36" i="7" l="1"/>
  <c r="E37" i="7"/>
  <c r="E38" i="7"/>
  <c r="E39" i="7"/>
  <c r="E40" i="7"/>
  <c r="E33" i="7"/>
  <c r="E34" i="7"/>
  <c r="E35" i="7"/>
  <c r="G7" i="7"/>
  <c r="G8" i="7"/>
  <c r="G9" i="7"/>
  <c r="G10" i="7"/>
  <c r="G11" i="7"/>
  <c r="G6" i="7"/>
  <c r="E7" i="7"/>
  <c r="E8" i="7"/>
  <c r="E9" i="7"/>
  <c r="E10" i="7"/>
  <c r="E11" i="7"/>
  <c r="E12" i="7"/>
  <c r="E13" i="7"/>
  <c r="E14" i="7"/>
  <c r="E15" i="7"/>
  <c r="E16" i="7"/>
  <c r="E17" i="7"/>
  <c r="E19" i="7"/>
  <c r="E23" i="7"/>
  <c r="E24" i="7"/>
  <c r="E25" i="7"/>
  <c r="E26" i="7"/>
  <c r="E28" i="7"/>
  <c r="E29" i="7"/>
  <c r="E30" i="7"/>
  <c r="E31" i="7"/>
  <c r="E32" i="7"/>
  <c r="E6" i="7"/>
</calcChain>
</file>

<file path=xl/sharedStrings.xml><?xml version="1.0" encoding="utf-8"?>
<sst xmlns="http://schemas.openxmlformats.org/spreadsheetml/2006/main" count="72" uniqueCount="72">
  <si>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</si>
  <si>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</si>
  <si>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</si>
  <si>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</si>
  <si>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</si>
  <si>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</si>
  <si>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</si>
  <si>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</si>
  <si>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</si>
  <si>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</si>
  <si>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</si>
  <si>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</si>
  <si>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</si>
  <si>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</si>
  <si>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</si>
  <si>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</si>
  <si>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</si>
  <si>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</si>
  <si>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</si>
  <si>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</si>
  <si>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</si>
  <si>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</si>
  <si>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</si>
  <si>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</si>
  <si>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</si>
  <si>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</si>
  <si>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</si>
  <si>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</si>
  <si>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</si>
  <si>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</si>
  <si>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</si>
  <si>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</si>
  <si>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</si>
  <si>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</si>
  <si>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</si>
  <si>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</si>
  <si>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</si>
  <si>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</si>
  <si>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</si>
  <si>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</si>
  <si>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</si>
  <si>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</si>
  <si>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</si>
  <si>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1 05 02000 02 0000 110</t>
  </si>
  <si>
    <t>1 05 03000 01 0000 110</t>
  </si>
  <si>
    <t>1 05 04000 02 0000 110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</si>
  <si>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</si>
  <si>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</si>
  <si>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</si>
  <si>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</si>
  <si>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</si>
  <si>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1 06 06000 00 0000 110</t>
  </si>
  <si>
    <t>Земельный налог</t>
  </si>
  <si>
    <t>Темп роста к соответствующему периоду прошлого года, %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</si>
  <si>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</si>
  <si>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</si>
  <si>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</si>
  <si>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</si>
  <si>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</si>
  <si>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</si>
  <si>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1 05 06000 02 0000 110</t>
  </si>
  <si>
    <t>Налог на профессиональный доход</t>
  </si>
  <si>
    <t>2 02 10000 00 0000 150</t>
  </si>
  <si>
    <t>2 02 20000 00 0000 150</t>
  </si>
  <si>
    <t>2 02 30000 00 0000 150</t>
  </si>
  <si>
    <t>2 02 40000 00 0000 150</t>
  </si>
  <si>
    <t>Фактически исполнено по состоянию на 01.04.2024, тыс. руб.</t>
  </si>
  <si>
    <t>1 05 07000 02 0000 110</t>
  </si>
  <si>
    <t>АвтоУСН</t>
  </si>
  <si>
    <t>Фактически исполнено по состоянию на 01.04.2025, тыс. руб.</t>
  </si>
  <si>
    <t>% исполнения годового плана по состоянию на 01.04.2025</t>
  </si>
  <si>
    <t>Сведения об исполнении доходов консолидированного бюджета Чувашской Республики по состоянию на 01.04.2025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</si>
</sst>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  <xf numFmtId="4" fontId="26" fillId="0" borderId="12">
      <alignment horizontal="right"/>
    </xf>
  </cellStyleXfs>
  <cellXfs count="29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164" fontId="25" fillId="0" borderId="1" xfId="1" applyNumberFormat="1" applyFont="1" applyFill="1" applyBorder="1" applyProtection="1"/>
    <xf numFmtId="0" fontId="3" fillId="0" borderId="1" xfId="1" applyFont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xl45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3" sqref="A3:A4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8" width="15.7265625" style="1" customWidth="1"/>
    <col min="9" max="16384" width="8.81640625" style="1"/>
  </cols>
  <sheetData>
    <row r="1" spans="1:7" s="25" customFormat="1" ht="26.25" customHeight="1" x14ac:dyDescent="0.35">
      <c r="A1" s="28" t="s">
        <v>71</v>
      </c>
      <c r="B1" s="28"/>
      <c r="C1" s="28"/>
      <c r="D1" s="28"/>
      <c r="E1" s="28"/>
      <c r="F1" s="28"/>
      <c r="G1" s="28"/>
    </row>
    <row r="2" spans="1:7" x14ac:dyDescent="0.3">
      <c r="B2" s="1"/>
      <c r="C2" s="14"/>
      <c r="D2" s="14"/>
      <c r="E2" s="14"/>
      <c r="F2" s="15"/>
      <c r="G2" s="16" t="s">
        <v>0</v>
      </c>
    </row>
    <row r="3" spans="1:7" s="2" customFormat="1" ht="34.5" customHeight="1" x14ac:dyDescent="0.35">
      <c r="A3" s="27" t="s">
        <v>21</v>
      </c>
      <c r="B3" s="27" t="s">
        <v>1</v>
      </c>
      <c r="C3" s="27" t="s">
        <v>42</v>
      </c>
      <c r="D3" s="27" t="s">
        <v>69</v>
      </c>
      <c r="E3" s="27" t="s">
        <v>70</v>
      </c>
      <c r="F3" s="27" t="s">
        <v>66</v>
      </c>
      <c r="G3" s="27" t="s">
        <v>53</v>
      </c>
    </row>
    <row r="4" spans="1:7" s="2" customFormat="1" ht="34.5" customHeight="1" x14ac:dyDescent="0.35">
      <c r="A4" s="27"/>
      <c r="B4" s="27"/>
      <c r="C4" s="27"/>
      <c r="D4" s="27"/>
      <c r="E4" s="27"/>
      <c r="F4" s="27"/>
      <c r="G4" s="27"/>
    </row>
    <row r="5" spans="1:7" s="2" customFormat="1" x14ac:dyDescent="0.3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</row>
    <row r="6" spans="1:7" s="2" customFormat="1" x14ac:dyDescent="0.3">
      <c r="A6" s="3"/>
      <c r="B6" s="3" t="s">
        <v>22</v>
      </c>
      <c r="C6" s="4">
        <f>C7+C35</f>
        <v>119603366.69999999</v>
      </c>
      <c r="D6" s="4">
        <f>D7+D35</f>
        <v>26433013.699999999</v>
      </c>
      <c r="E6" s="4">
        <f>D6/C6*100</f>
        <v>22.100559900041677</v>
      </c>
      <c r="F6" s="4">
        <f>F7+F35</f>
        <v>27330508.599999998</v>
      </c>
      <c r="G6" s="4">
        <f>D6/F6*100</f>
        <v>96.716142706542968</v>
      </c>
    </row>
    <row r="7" spans="1:7" s="5" customFormat="1" ht="28" x14ac:dyDescent="0.3">
      <c r="A7" s="24" t="s">
        <v>30</v>
      </c>
      <c r="B7" s="3" t="s">
        <v>2</v>
      </c>
      <c r="C7" s="4">
        <f>C8+C34</f>
        <v>83030717.299999997</v>
      </c>
      <c r="D7" s="4">
        <f>D8+D34</f>
        <v>17627503.899999999</v>
      </c>
      <c r="E7" s="4">
        <f t="shared" ref="E7:E40" si="0">D7/C7*100</f>
        <v>21.230099501982743</v>
      </c>
      <c r="F7" s="4">
        <f>F8+F34</f>
        <v>15569386.399999999</v>
      </c>
      <c r="G7" s="4">
        <f t="shared" ref="G7:G40" si="1">D7/F7*100</f>
        <v>113.2190020025452</v>
      </c>
    </row>
    <row r="8" spans="1:7" s="5" customFormat="1" x14ac:dyDescent="0.3">
      <c r="A8" s="3"/>
      <c r="B8" s="3" t="s">
        <v>3</v>
      </c>
      <c r="C8" s="4">
        <f>C9+C12+C16+C23+C30+C33</f>
        <v>74900673</v>
      </c>
      <c r="D8" s="4">
        <f>D9+D12+D16+D23+D30+D33</f>
        <v>14708081.699999999</v>
      </c>
      <c r="E8" s="4">
        <f t="shared" si="0"/>
        <v>19.636781768302669</v>
      </c>
      <c r="F8" s="4">
        <f>F9+F12+F16+F23+F30+F33</f>
        <v>13836369.899999999</v>
      </c>
      <c r="G8" s="4">
        <f t="shared" si="1"/>
        <v>106.30014813350719</v>
      </c>
    </row>
    <row r="9" spans="1:7" s="8" customFormat="1" ht="28" x14ac:dyDescent="0.3">
      <c r="A9" s="24" t="s">
        <v>31</v>
      </c>
      <c r="B9" s="6" t="s">
        <v>4</v>
      </c>
      <c r="C9" s="7">
        <f>C10+C11</f>
        <v>51337593.600000001</v>
      </c>
      <c r="D9" s="7">
        <f>D10+D11</f>
        <v>10272495.399999999</v>
      </c>
      <c r="E9" s="7">
        <f t="shared" si="0"/>
        <v>20.009694026640155</v>
      </c>
      <c r="F9" s="7">
        <v>9620929.3999999985</v>
      </c>
      <c r="G9" s="7">
        <f t="shared" si="1"/>
        <v>106.77238105499454</v>
      </c>
    </row>
    <row r="10" spans="1:7" x14ac:dyDescent="0.3">
      <c r="A10" s="17" t="s">
        <v>32</v>
      </c>
      <c r="B10" s="22" t="s">
        <v>5</v>
      </c>
      <c r="C10" s="11">
        <v>19232855</v>
      </c>
      <c r="D10" s="11">
        <v>5164441.8</v>
      </c>
      <c r="E10" s="11">
        <f t="shared" si="0"/>
        <v>26.852184972017934</v>
      </c>
      <c r="F10" s="11">
        <v>5269104.3</v>
      </c>
      <c r="G10" s="11">
        <f t="shared" si="1"/>
        <v>98.013656704423184</v>
      </c>
    </row>
    <row r="11" spans="1:7" ht="16.5" customHeight="1" x14ac:dyDescent="0.3">
      <c r="A11" s="17" t="s">
        <v>33</v>
      </c>
      <c r="B11" s="22" t="s">
        <v>6</v>
      </c>
      <c r="C11" s="11">
        <v>32104738.600000001</v>
      </c>
      <c r="D11" s="11">
        <v>5108053.5999999996</v>
      </c>
      <c r="E11" s="11">
        <f t="shared" si="0"/>
        <v>15.910590843433933</v>
      </c>
      <c r="F11" s="11">
        <v>4351825.0999999996</v>
      </c>
      <c r="G11" s="11">
        <f t="shared" si="1"/>
        <v>117.37727235407507</v>
      </c>
    </row>
    <row r="12" spans="1:7" ht="70" x14ac:dyDescent="0.3">
      <c r="A12" s="24" t="s">
        <v>34</v>
      </c>
      <c r="B12" s="6" t="s">
        <v>25</v>
      </c>
      <c r="C12" s="7">
        <v>8145740.5</v>
      </c>
      <c r="D12" s="7">
        <v>1751871.9</v>
      </c>
      <c r="E12" s="7">
        <f t="shared" si="0"/>
        <v>21.506600903871171</v>
      </c>
      <c r="F12" s="7">
        <v>1830372</v>
      </c>
      <c r="G12" s="7">
        <f t="shared" si="1"/>
        <v>95.711248860887281</v>
      </c>
    </row>
    <row r="13" spans="1:7" s="8" customFormat="1" ht="45.75" customHeight="1" x14ac:dyDescent="0.3">
      <c r="A13" s="6" t="s">
        <v>35</v>
      </c>
      <c r="B13" s="6" t="s">
        <v>7</v>
      </c>
      <c r="C13" s="7">
        <v>8145740.5</v>
      </c>
      <c r="D13" s="7">
        <v>1751871.9</v>
      </c>
      <c r="E13" s="7">
        <f t="shared" si="0"/>
        <v>21.506600903871171</v>
      </c>
      <c r="F13" s="7">
        <v>1830372</v>
      </c>
      <c r="G13" s="7">
        <f t="shared" si="1"/>
        <v>95.711248860887281</v>
      </c>
    </row>
    <row r="14" spans="1:7" s="21" customFormat="1" ht="27.65" customHeight="1" x14ac:dyDescent="0.3">
      <c r="A14" s="19"/>
      <c r="B14" s="19" t="s">
        <v>8</v>
      </c>
      <c r="C14" s="20">
        <v>1851558.7000000002</v>
      </c>
      <c r="D14" s="20">
        <v>337690.8</v>
      </c>
      <c r="E14" s="20">
        <f t="shared" si="0"/>
        <v>18.238190342007517</v>
      </c>
      <c r="F14" s="20">
        <v>337984.1</v>
      </c>
      <c r="G14" s="20">
        <f t="shared" si="1"/>
        <v>99.913220769852785</v>
      </c>
    </row>
    <row r="15" spans="1:7" s="21" customFormat="1" ht="13.9" customHeight="1" x14ac:dyDescent="0.3">
      <c r="A15" s="19"/>
      <c r="B15" s="19" t="s">
        <v>9</v>
      </c>
      <c r="C15" s="20">
        <v>4906685.3</v>
      </c>
      <c r="D15" s="20">
        <v>1182420.5</v>
      </c>
      <c r="E15" s="20">
        <f t="shared" si="0"/>
        <v>24.098152371826252</v>
      </c>
      <c r="F15" s="20">
        <v>1227274.2</v>
      </c>
      <c r="G15" s="20">
        <f t="shared" si="1"/>
        <v>96.345258459763926</v>
      </c>
    </row>
    <row r="16" spans="1:7" s="8" customFormat="1" ht="28" x14ac:dyDescent="0.3">
      <c r="A16" s="24" t="s">
        <v>36</v>
      </c>
      <c r="B16" s="6" t="s">
        <v>10</v>
      </c>
      <c r="C16" s="7">
        <f>SUM(C17:C22)</f>
        <v>8803742.2000000011</v>
      </c>
      <c r="D16" s="7">
        <f>SUM(D17:D22)</f>
        <v>1329671.8</v>
      </c>
      <c r="E16" s="7">
        <f t="shared" si="0"/>
        <v>15.103484061584627</v>
      </c>
      <c r="F16" s="7">
        <v>1121796.3000000003</v>
      </c>
      <c r="G16" s="7">
        <f t="shared" si="1"/>
        <v>118.53059240790861</v>
      </c>
    </row>
    <row r="17" spans="1:8" ht="41.5" customHeight="1" x14ac:dyDescent="0.3">
      <c r="A17" s="13" t="s">
        <v>37</v>
      </c>
      <c r="B17" s="13" t="s">
        <v>11</v>
      </c>
      <c r="C17" s="11">
        <v>8100543.4000000004</v>
      </c>
      <c r="D17" s="11">
        <v>1035873</v>
      </c>
      <c r="E17" s="11">
        <f t="shared" si="0"/>
        <v>12.787697674701676</v>
      </c>
      <c r="F17" s="11">
        <v>895573.3</v>
      </c>
      <c r="G17" s="11">
        <f t="shared" si="1"/>
        <v>115.66590920028543</v>
      </c>
    </row>
    <row r="18" spans="1:8" ht="30.75" customHeight="1" x14ac:dyDescent="0.3">
      <c r="A18" s="13" t="s">
        <v>43</v>
      </c>
      <c r="B18" s="13" t="s">
        <v>46</v>
      </c>
      <c r="C18" s="11">
        <v>0</v>
      </c>
      <c r="D18" s="11">
        <v>112</v>
      </c>
      <c r="E18" s="11"/>
      <c r="F18" s="11">
        <v>259.5</v>
      </c>
      <c r="G18" s="11">
        <f t="shared" si="1"/>
        <v>43.159922928709058</v>
      </c>
    </row>
    <row r="19" spans="1:8" ht="27.75" customHeight="1" x14ac:dyDescent="0.3">
      <c r="A19" s="13" t="s">
        <v>44</v>
      </c>
      <c r="B19" s="13" t="s">
        <v>47</v>
      </c>
      <c r="C19" s="11">
        <v>92353</v>
      </c>
      <c r="D19" s="11">
        <v>43396.800000000003</v>
      </c>
      <c r="E19" s="11">
        <f t="shared" si="0"/>
        <v>46.990135675072821</v>
      </c>
      <c r="F19" s="11">
        <v>32843.300000000003</v>
      </c>
      <c r="G19" s="11">
        <f t="shared" si="1"/>
        <v>132.13288555047757</v>
      </c>
    </row>
    <row r="20" spans="1:8" ht="41.5" customHeight="1" x14ac:dyDescent="0.3">
      <c r="A20" s="13" t="s">
        <v>45</v>
      </c>
      <c r="B20" s="13" t="s">
        <v>48</v>
      </c>
      <c r="C20" s="11">
        <v>268958.8</v>
      </c>
      <c r="D20" s="11">
        <v>144485.5</v>
      </c>
      <c r="E20" s="11">
        <f t="shared" si="0"/>
        <v>53.720309579013595</v>
      </c>
      <c r="F20" s="11">
        <v>128362.1</v>
      </c>
      <c r="G20" s="11">
        <f t="shared" si="1"/>
        <v>112.56087271866073</v>
      </c>
    </row>
    <row r="21" spans="1:8" ht="17.25" customHeight="1" x14ac:dyDescent="0.3">
      <c r="A21" s="13" t="s">
        <v>60</v>
      </c>
      <c r="B21" s="13" t="s">
        <v>61</v>
      </c>
      <c r="C21" s="11">
        <v>341776</v>
      </c>
      <c r="D21" s="11">
        <v>104933.4</v>
      </c>
      <c r="E21" s="11">
        <f t="shared" si="0"/>
        <v>30.702389869388135</v>
      </c>
      <c r="F21" s="11">
        <v>64758.1</v>
      </c>
      <c r="G21" s="11">
        <f t="shared" si="1"/>
        <v>162.03903449915919</v>
      </c>
    </row>
    <row r="22" spans="1:8" x14ac:dyDescent="0.3">
      <c r="A22" s="13" t="s">
        <v>67</v>
      </c>
      <c r="B22" s="13" t="s">
        <v>68</v>
      </c>
      <c r="C22" s="11">
        <v>111</v>
      </c>
      <c r="D22" s="11">
        <v>871.1</v>
      </c>
      <c r="E22" s="11">
        <f t="shared" si="0"/>
        <v>784.77477477477487</v>
      </c>
      <c r="F22" s="11"/>
      <c r="G22" s="11"/>
      <c r="H22" s="12"/>
    </row>
    <row r="23" spans="1:8" s="8" customFormat="1" ht="13.9" customHeight="1" x14ac:dyDescent="0.3">
      <c r="A23" s="24" t="s">
        <v>38</v>
      </c>
      <c r="B23" s="6" t="s">
        <v>12</v>
      </c>
      <c r="C23" s="7">
        <f>SUM(C24:C28)</f>
        <v>6156865.7999999998</v>
      </c>
      <c r="D23" s="7">
        <f>SUM(D24:D28)</f>
        <v>1200765.6000000001</v>
      </c>
      <c r="E23" s="7">
        <f t="shared" si="0"/>
        <v>19.502871087428932</v>
      </c>
      <c r="F23" s="7">
        <v>1184005.9000000001</v>
      </c>
      <c r="G23" s="7">
        <f t="shared" si="1"/>
        <v>101.41550814907256</v>
      </c>
    </row>
    <row r="24" spans="1:8" s="8" customFormat="1" ht="28" x14ac:dyDescent="0.3">
      <c r="A24" s="13" t="s">
        <v>49</v>
      </c>
      <c r="B24" s="22" t="s">
        <v>50</v>
      </c>
      <c r="C24" s="11">
        <v>537044.4</v>
      </c>
      <c r="D24" s="11">
        <v>24893.3</v>
      </c>
      <c r="E24" s="11">
        <f t="shared" si="0"/>
        <v>4.6352405871842253</v>
      </c>
      <c r="F24" s="11">
        <v>25487.8</v>
      </c>
      <c r="G24" s="11">
        <f t="shared" si="1"/>
        <v>97.667511515313208</v>
      </c>
    </row>
    <row r="25" spans="1:8" ht="13.9" customHeight="1" x14ac:dyDescent="0.3">
      <c r="A25" s="13" t="s">
        <v>39</v>
      </c>
      <c r="B25" s="22" t="s">
        <v>13</v>
      </c>
      <c r="C25" s="11">
        <v>3499022</v>
      </c>
      <c r="D25" s="11">
        <v>922781.8</v>
      </c>
      <c r="E25" s="11">
        <f t="shared" si="0"/>
        <v>26.372563533467353</v>
      </c>
      <c r="F25" s="11">
        <v>904615.4</v>
      </c>
      <c r="G25" s="11">
        <f t="shared" si="1"/>
        <v>102.00819044203757</v>
      </c>
    </row>
    <row r="26" spans="1:8" ht="13.9" customHeight="1" x14ac:dyDescent="0.3">
      <c r="A26" s="13" t="s">
        <v>40</v>
      </c>
      <c r="B26" s="22" t="s">
        <v>14</v>
      </c>
      <c r="C26" s="11">
        <v>1314785.6000000001</v>
      </c>
      <c r="D26" s="11">
        <v>106766.7</v>
      </c>
      <c r="E26" s="11">
        <f t="shared" si="0"/>
        <v>8.1204646597893984</v>
      </c>
      <c r="F26" s="11">
        <v>119094.39999999999</v>
      </c>
      <c r="G26" s="11">
        <f t="shared" si="1"/>
        <v>89.648799607706152</v>
      </c>
    </row>
    <row r="27" spans="1:8" ht="13.9" customHeight="1" x14ac:dyDescent="0.3">
      <c r="A27" s="13" t="s">
        <v>41</v>
      </c>
      <c r="B27" s="22" t="s">
        <v>15</v>
      </c>
      <c r="C27" s="11">
        <v>0</v>
      </c>
      <c r="D27" s="11">
        <v>0</v>
      </c>
      <c r="E27" s="11"/>
      <c r="F27" s="11">
        <v>0</v>
      </c>
      <c r="G27" s="11"/>
    </row>
    <row r="28" spans="1:8" ht="13.5" customHeight="1" x14ac:dyDescent="0.3">
      <c r="A28" s="13" t="s">
        <v>51</v>
      </c>
      <c r="B28" s="22" t="s">
        <v>52</v>
      </c>
      <c r="C28" s="11">
        <v>806013.8</v>
      </c>
      <c r="D28" s="11">
        <v>146323.79999999999</v>
      </c>
      <c r="E28" s="11">
        <f t="shared" si="0"/>
        <v>18.154006792439532</v>
      </c>
      <c r="F28" s="11">
        <v>134808.29999999999</v>
      </c>
      <c r="G28" s="11">
        <f t="shared" si="1"/>
        <v>108.54212982435058</v>
      </c>
    </row>
    <row r="29" spans="1:8" ht="285" hidden="1" customHeight="1" x14ac:dyDescent="0.3">
      <c r="A29" s="13"/>
      <c r="B29" s="13" t="s">
        <v>16</v>
      </c>
      <c r="C29" s="11"/>
      <c r="D29" s="11"/>
      <c r="E29" s="11" t="e">
        <f t="shared" si="0"/>
        <v>#DIV/0!</v>
      </c>
      <c r="F29" s="11"/>
      <c r="G29" s="11" t="e">
        <f t="shared" si="1"/>
        <v>#DIV/0!</v>
      </c>
    </row>
    <row r="30" spans="1:8" ht="64.5" customHeight="1" x14ac:dyDescent="0.3">
      <c r="A30" s="24" t="s">
        <v>54</v>
      </c>
      <c r="B30" s="6" t="s">
        <v>55</v>
      </c>
      <c r="C30" s="7">
        <f>C31+C32</f>
        <v>25392</v>
      </c>
      <c r="D30" s="7">
        <f>D31+D32</f>
        <v>5004.2</v>
      </c>
      <c r="E30" s="7">
        <f t="shared" si="0"/>
        <v>19.707781978575927</v>
      </c>
      <c r="F30" s="7">
        <v>10893.6</v>
      </c>
      <c r="G30" s="7">
        <f t="shared" si="1"/>
        <v>45.937063964162441</v>
      </c>
    </row>
    <row r="31" spans="1:8" ht="28" x14ac:dyDescent="0.3">
      <c r="A31" s="13" t="s">
        <v>56</v>
      </c>
      <c r="B31" s="13" t="s">
        <v>58</v>
      </c>
      <c r="C31" s="26">
        <v>25032</v>
      </c>
      <c r="D31" s="26">
        <v>4897.8999999999996</v>
      </c>
      <c r="E31" s="26">
        <f t="shared" si="0"/>
        <v>19.566554809843399</v>
      </c>
      <c r="F31" s="26">
        <v>10728.4</v>
      </c>
      <c r="G31" s="26">
        <f t="shared" si="1"/>
        <v>45.653592334364859</v>
      </c>
    </row>
    <row r="32" spans="1:8" ht="56" x14ac:dyDescent="0.3">
      <c r="A32" s="13" t="s">
        <v>57</v>
      </c>
      <c r="B32" s="13" t="s">
        <v>59</v>
      </c>
      <c r="C32" s="26">
        <v>360</v>
      </c>
      <c r="D32" s="26">
        <v>106.3</v>
      </c>
      <c r="E32" s="26">
        <f t="shared" si="0"/>
        <v>29.527777777777775</v>
      </c>
      <c r="F32" s="26">
        <v>165.2</v>
      </c>
      <c r="G32" s="26">
        <f t="shared" si="1"/>
        <v>64.346246973365623</v>
      </c>
    </row>
    <row r="33" spans="1:8" ht="28" x14ac:dyDescent="0.3">
      <c r="A33" s="13"/>
      <c r="B33" s="13" t="s">
        <v>23</v>
      </c>
      <c r="C33" s="26">
        <v>431338.9</v>
      </c>
      <c r="D33" s="26">
        <v>148272.79999999999</v>
      </c>
      <c r="E33" s="26">
        <f t="shared" si="0"/>
        <v>34.375012316301635</v>
      </c>
      <c r="F33" s="26">
        <v>68372.7</v>
      </c>
      <c r="G33" s="26">
        <f t="shared" si="1"/>
        <v>216.85965304865832</v>
      </c>
    </row>
    <row r="34" spans="1:8" s="5" customFormat="1" x14ac:dyDescent="0.3">
      <c r="A34" s="3"/>
      <c r="B34" s="3" t="s">
        <v>17</v>
      </c>
      <c r="C34" s="4">
        <v>8130044.2999999998</v>
      </c>
      <c r="D34" s="4">
        <v>2919422.2</v>
      </c>
      <c r="E34" s="4">
        <f t="shared" si="0"/>
        <v>35.909056485706977</v>
      </c>
      <c r="F34" s="4">
        <v>1733016.5</v>
      </c>
      <c r="G34" s="4">
        <f t="shared" si="1"/>
        <v>168.45899620690284</v>
      </c>
    </row>
    <row r="35" spans="1:8" s="5" customFormat="1" ht="27.65" customHeight="1" x14ac:dyDescent="0.35">
      <c r="A35" s="23" t="s">
        <v>28</v>
      </c>
      <c r="B35" s="9" t="s">
        <v>24</v>
      </c>
      <c r="C35" s="4">
        <v>36572649.399999999</v>
      </c>
      <c r="D35" s="4">
        <v>8805509.8000000007</v>
      </c>
      <c r="E35" s="4">
        <f t="shared" si="0"/>
        <v>24.076762128149241</v>
      </c>
      <c r="F35" s="4">
        <v>11761122.199999999</v>
      </c>
      <c r="G35" s="4">
        <f t="shared" si="1"/>
        <v>74.869639565516977</v>
      </c>
      <c r="H35"/>
    </row>
    <row r="36" spans="1:8" s="5" customFormat="1" ht="70" x14ac:dyDescent="0.35">
      <c r="A36" s="23" t="s">
        <v>29</v>
      </c>
      <c r="B36" s="9" t="s">
        <v>26</v>
      </c>
      <c r="C36" s="7">
        <f>SUM(C37:C40)</f>
        <v>35535886.399999999</v>
      </c>
      <c r="D36" s="7">
        <f>SUM(D37:D40)</f>
        <v>7283119.0999999996</v>
      </c>
      <c r="E36" s="7">
        <f t="shared" si="0"/>
        <v>20.495110261270984</v>
      </c>
      <c r="F36" s="7">
        <f>SUM(F37:F40)</f>
        <v>9136901.3000000007</v>
      </c>
      <c r="G36" s="7">
        <f t="shared" si="1"/>
        <v>79.711040547192951</v>
      </c>
      <c r="H36"/>
    </row>
    <row r="37" spans="1:8" ht="28" x14ac:dyDescent="0.3">
      <c r="A37" s="13" t="s">
        <v>62</v>
      </c>
      <c r="B37" s="13" t="s">
        <v>27</v>
      </c>
      <c r="C37" s="26">
        <v>19751882.699999999</v>
      </c>
      <c r="D37" s="26">
        <v>4937970.5999999996</v>
      </c>
      <c r="E37" s="26">
        <f t="shared" si="0"/>
        <v>24.999999620289358</v>
      </c>
      <c r="F37" s="26">
        <v>4984790.4000000004</v>
      </c>
      <c r="G37" s="26">
        <f t="shared" si="1"/>
        <v>99.060746867109984</v>
      </c>
    </row>
    <row r="38" spans="1:8" ht="42" x14ac:dyDescent="0.3">
      <c r="A38" s="13" t="s">
        <v>63</v>
      </c>
      <c r="B38" s="13" t="s">
        <v>18</v>
      </c>
      <c r="C38" s="26">
        <v>13000548.4</v>
      </c>
      <c r="D38" s="26">
        <v>1603483.9</v>
      </c>
      <c r="E38" s="26">
        <f t="shared" si="0"/>
        <v>12.333971234628839</v>
      </c>
      <c r="F38" s="26">
        <v>3526344.9</v>
      </c>
      <c r="G38" s="26">
        <f t="shared" si="1"/>
        <v>45.471556114661389</v>
      </c>
    </row>
    <row r="39" spans="1:8" ht="42" x14ac:dyDescent="0.3">
      <c r="A39" s="13" t="s">
        <v>64</v>
      </c>
      <c r="B39" s="13" t="s">
        <v>19</v>
      </c>
      <c r="C39" s="26">
        <v>1668924.3</v>
      </c>
      <c r="D39" s="26">
        <v>446545.8</v>
      </c>
      <c r="E39" s="26">
        <f t="shared" si="0"/>
        <v>26.756504174575202</v>
      </c>
      <c r="F39" s="26">
        <v>412610.8</v>
      </c>
      <c r="G39" s="26">
        <f t="shared" si="1"/>
        <v>108.22445752752958</v>
      </c>
    </row>
    <row r="40" spans="1:8" x14ac:dyDescent="0.3">
      <c r="A40" s="13" t="s">
        <v>65</v>
      </c>
      <c r="B40" s="13" t="s">
        <v>20</v>
      </c>
      <c r="C40" s="26">
        <v>1114531</v>
      </c>
      <c r="D40" s="26">
        <v>295118.8</v>
      </c>
      <c r="E40" s="26">
        <f t="shared" si="0"/>
        <v>26.479191695879251</v>
      </c>
      <c r="F40" s="26">
        <v>213155.20000000001</v>
      </c>
      <c r="G40" s="26">
        <f t="shared" si="1"/>
        <v>138.45254537538844</v>
      </c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(В2)консолид</vt:lpstr>
      <vt:lpstr>'(В2)консолид'!Заголовки_для_печати</vt:lpstr>
      <vt:lpstr>'(В2)консолид'!Область_печати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2025-05-28T07:52:14Z</dcterms:modified>
</cp:coreProperties>
</file>