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4720" windowHeight="11020"/>
  </bookViews>
  <sheets>
    <sheet name="В3" sheetId="1" r:id="rId1"/>
  </sheets>
  <definedNames>
    <definedName name="_xlnm.Print_Titles" localSheetId="0">В3!$3:$3</definedName>
    <definedName name="_xlnm.Print_Area" localSheetId="0">В3!$A$1:$G$80</definedName>
  </definedNames>
  <calcPr calcId="145621"/>
</workbook>
</file>

<file path=xl/calcChain.xml><?xml version="1.0" encoding="utf-8"?>
<calcChain xmlns="http://schemas.openxmlformats.org/spreadsheetml/2006/main">
  <c r="C77" i="1" l="1"/>
  <c r="C75" i="1"/>
  <c r="C71" i="1"/>
  <c r="C67" i="1"/>
  <c r="C61" i="1"/>
  <c r="C53" i="1"/>
  <c r="C50" i="1"/>
  <c r="C40" i="1"/>
  <c r="C36" i="1"/>
  <c r="C31" i="1"/>
  <c r="C21" i="1"/>
  <c r="C16" i="1"/>
  <c r="C14" i="1"/>
  <c r="C5" i="1"/>
  <c r="C4" i="1" l="1"/>
  <c r="E4" i="1" s="1"/>
  <c r="E79" i="1"/>
  <c r="G4" i="1"/>
  <c r="G5" i="1"/>
  <c r="E5" i="1"/>
  <c r="E6" i="1"/>
  <c r="G62" i="1" l="1"/>
  <c r="E15" i="1" l="1"/>
  <c r="G15" i="1"/>
  <c r="E7" i="1" l="1"/>
  <c r="G80" i="1" l="1"/>
  <c r="E80" i="1"/>
  <c r="G78" i="1"/>
  <c r="E78" i="1"/>
  <c r="E76" i="1"/>
  <c r="E75" i="1"/>
  <c r="G74" i="1"/>
  <c r="E74" i="1"/>
  <c r="G73" i="1"/>
  <c r="E73" i="1"/>
  <c r="G72" i="1"/>
  <c r="E72" i="1"/>
  <c r="E71" i="1"/>
  <c r="G70" i="1"/>
  <c r="E70" i="1"/>
  <c r="G69" i="1"/>
  <c r="E69" i="1"/>
  <c r="E68" i="1"/>
  <c r="G66" i="1"/>
  <c r="E66" i="1"/>
  <c r="G65" i="1"/>
  <c r="E65" i="1"/>
  <c r="G64" i="1"/>
  <c r="E64" i="1"/>
  <c r="G63" i="1"/>
  <c r="E63" i="1"/>
  <c r="E62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G52" i="1"/>
  <c r="E52" i="1"/>
  <c r="G51" i="1"/>
  <c r="E51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39" i="1"/>
  <c r="E39" i="1"/>
  <c r="G38" i="1"/>
  <c r="E38" i="1"/>
  <c r="G37" i="1"/>
  <c r="E37" i="1"/>
  <c r="E36" i="1"/>
  <c r="G35" i="1"/>
  <c r="E35" i="1"/>
  <c r="E34" i="1"/>
  <c r="G33" i="1"/>
  <c r="E33" i="1"/>
  <c r="G32" i="1"/>
  <c r="E32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E23" i="1"/>
  <c r="G22" i="1"/>
  <c r="E22" i="1"/>
  <c r="G21" i="1"/>
  <c r="E20" i="1"/>
  <c r="G19" i="1"/>
  <c r="E19" i="1"/>
  <c r="G18" i="1"/>
  <c r="E18" i="1"/>
  <c r="G17" i="1"/>
  <c r="E17" i="1"/>
  <c r="E16" i="1"/>
  <c r="E14" i="1"/>
  <c r="G13" i="1"/>
  <c r="E13" i="1"/>
  <c r="E12" i="1"/>
  <c r="E11" i="1"/>
  <c r="G10" i="1"/>
  <c r="E10" i="1"/>
  <c r="G9" i="1"/>
  <c r="E9" i="1"/>
  <c r="G8" i="1"/>
  <c r="E8" i="1"/>
  <c r="G7" i="1"/>
  <c r="G6" i="1"/>
  <c r="G77" i="1" l="1"/>
  <c r="G67" i="1"/>
  <c r="G71" i="1"/>
  <c r="G61" i="1"/>
  <c r="G40" i="1"/>
  <c r="G36" i="1"/>
  <c r="G31" i="1"/>
  <c r="E31" i="1"/>
  <c r="G16" i="1"/>
  <c r="G14" i="1"/>
  <c r="E61" i="1"/>
  <c r="E53" i="1"/>
  <c r="E50" i="1"/>
  <c r="E40" i="1"/>
  <c r="E21" i="1"/>
  <c r="G50" i="1"/>
  <c r="E67" i="1"/>
  <c r="E77" i="1"/>
</calcChain>
</file>

<file path=xl/sharedStrings.xml><?xml version="1.0" encoding="utf-8"?>
<sst xmlns="http://schemas.openxmlformats.org/spreadsheetml/2006/main" count="142" uniqueCount="142">
  <si>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</si>
  <si>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</si>
  <si>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</si>
  <si>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</si>
  <si>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</si>
  <si>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</si>
  <si>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</si>
  <si>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</si>
  <si>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</si>
  <si>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</si>
  <si>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</si>
  <si>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</si>
  <si>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</si>
  <si>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</si>
  <si>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</si>
  <si>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</si>
  <si>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</si>
  <si>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</si>
  <si>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</si>
  <si>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</si>
  <si>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</si>
  <si>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</si>
  <si>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</si>
  <si>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</si>
  <si>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</si>
  <si>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</si>
  <si>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</si>
  <si>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</si>
  <si>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</si>
  <si>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</si>
  <si>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</si>
  <si>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</si>
  <si>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</si>
  <si>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</si>
  <si>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</si>
  <si>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</si>
  <si>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</si>
  <si>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</si>
  <si>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</si>
  <si>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</si>
  <si>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</si>
  <si>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</si>
  <si>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</si>
  <si>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</si>
  <si>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</si>
  <si>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</si>
  <si>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</si>
  <si>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</si>
  <si>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</si>
  <si>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</si>
  <si>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</si>
  <si>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</si>
  <si>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</si>
  <si>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</si>
  <si>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</si>
  <si>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</si>
  <si>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</si>
  <si>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</si>
  <si>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</si>
  <si>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</si>
  <si>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</si>
  <si>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</si>
  <si>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</si>
  <si>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</si>
  <si>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</si>
  <si>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</si>
  <si>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</si>
  <si>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</si>
  <si>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</si>
  <si>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</si>
  <si>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</si>
  <si>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</si>
  <si>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</si>
  <si>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</si>
  <si>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</si>
  <si>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</si>
  <si>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</si>
  <si>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</si>
  <si>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</si>
  <si>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</si>
  <si>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</si>
  <si>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</si>
  <si>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</si>
  <si>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</si>
  <si>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</si>
  <si>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</si>
  <si>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</si>
  <si>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</si>
  <si>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</si>
  <si>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</si>
  <si>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</si>
  <si>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</si>
  <si>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</si>
  <si>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</si>
  <si>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</si>
  <si>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</si>
  <si>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</si>
  <si>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</si>
  <si>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</si>
  <si>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</si>
  <si>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</si>
  <si>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</si>
  <si>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</si>
  <si>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</si>
  <si>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</si>
  <si>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</si>
  <si>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</si>
  <si>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</si>
  <si>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</si>
  <si>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</si>
  <si>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</si>
  <si>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</si>
  <si>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</si>
  <si>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</si>
  <si>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</si>
  <si>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</si>
  <si>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</si>
  <si>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</si>
  <si>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</si>
  <si>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</si>
  <si>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</si>
  <si>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</si>
  <si>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</si>
  <si>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</si>
  <si>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</si>
  <si>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</si>
  <si>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</si>
  <si>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</si>
  <si>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</si>
  <si>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</si>
  <si>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</si>
  <si>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</si>
  <si>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</si>
  <si>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</si>
  <si>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</si>
  <si>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</si>
  <si>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Сведения об исполнении республиканского бюджета за 9 месяцев 2024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</si>
  <si>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01.10.2024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</si>
  <si>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01.10.2024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</si>
  <si>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01.10.2023, </t>
    </r>
    <r>
      <rPr>
        <sz val="9"/>
        <color rgb="FF000000"/>
        <rFont val="Times New Roman"/>
        <family val="1"/>
        <charset val="204"/>
      </rPr>
      <t>тыс. руб.</t>
    </r>
  </si>
  <si>
    <t>-</t>
  </si>
  <si>
    <t>Закон ЧР от 30.11.2023 № 89 
"О республиканском бюджете Чувашской Республики на 2024 год и на плановый период 2025 и 2026 годов" (ред. от 29.03.2024),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</si>
</sst>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  <xf numFmtId="4" fontId="7" fillId="2" borderId="5">
      <alignment horizontal="right" vertical="top" shrinkToFit="1"/>
    </xf>
    <xf numFmtId="4" fontId="9" fillId="5" borderId="6">
      <alignment horizontal="right" vertical="top" wrapText="1" shrinkToFit="1"/>
    </xf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4" fontId="3" fillId="4" borderId="4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center" wrapText="1"/>
    </xf>
    <xf numFmtId="165" fontId="2" fillId="4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view="pageBreakPreview" zoomScaleNormal="110" zoomScaleSheetLayoutView="100" workbookViewId="0">
      <selection activeCell="A3" sqref="A3"/>
    </sheetView>
  </sheetViews>
  <sheetFormatPr defaultRowHeight="14.5" x14ac:dyDescent="0.35"/>
  <cols>
    <col min="2" max="2" width="40.453125" customWidth="1"/>
    <col min="3" max="3" width="18.453125" style="15" customWidth="1"/>
    <col min="4" max="4" width="16.453125" style="15" customWidth="1"/>
    <col min="5" max="5" width="14.81640625" customWidth="1"/>
    <col min="6" max="7" width="15.7265625" customWidth="1"/>
    <col min="8" max="8" width="11.81640625" bestFit="1" customWidth="1"/>
    <col min="10" max="10" width="12.7265625" customWidth="1"/>
    <col min="11" max="11" width="12.54296875" customWidth="1"/>
  </cols>
  <sheetData>
    <row r="1" spans="1:11" ht="45" customHeight="1" x14ac:dyDescent="0.35">
      <c r="A1" s="23" t="s">
        <v>136</v>
      </c>
      <c r="B1" s="23"/>
      <c r="C1" s="23"/>
      <c r="D1" s="23"/>
      <c r="E1" s="23"/>
      <c r="F1" s="23"/>
      <c r="G1" s="23"/>
    </row>
    <row r="2" spans="1:11" ht="15.75" thickBot="1" x14ac:dyDescent="0.3">
      <c r="A2" s="1"/>
    </row>
    <row r="3" spans="1:11" ht="92.5" thickBot="1" x14ac:dyDescent="0.4">
      <c r="A3" s="2" t="s">
        <v>0</v>
      </c>
      <c r="B3" s="3" t="s">
        <v>1</v>
      </c>
      <c r="C3" s="16" t="s">
        <v>141</v>
      </c>
      <c r="D3" s="16" t="s">
        <v>137</v>
      </c>
      <c r="E3" s="4" t="s">
        <v>138</v>
      </c>
      <c r="F3" s="16" t="s">
        <v>139</v>
      </c>
      <c r="G3" s="16" t="s">
        <v>2</v>
      </c>
    </row>
    <row r="4" spans="1:11" ht="15" thickBot="1" x14ac:dyDescent="0.4">
      <c r="A4" s="5"/>
      <c r="B4" s="6" t="s">
        <v>3</v>
      </c>
      <c r="C4" s="14">
        <f>C5+C14+C16+C21+C31+C36+C40+C50+C53+C61+C67+C71+C75+C77</f>
        <v>102429130.7</v>
      </c>
      <c r="D4" s="21">
        <v>64699645.600000001</v>
      </c>
      <c r="E4" s="22">
        <f>D4/C4</f>
        <v>0.6316527842991837</v>
      </c>
      <c r="F4" s="21">
        <v>60418444</v>
      </c>
      <c r="G4" s="22">
        <f>D4/F4</f>
        <v>1.0708591833315007</v>
      </c>
    </row>
    <row r="5" spans="1:11" ht="15" thickBot="1" x14ac:dyDescent="0.4">
      <c r="A5" s="9" t="s">
        <v>72</v>
      </c>
      <c r="B5" s="6" t="s">
        <v>4</v>
      </c>
      <c r="C5" s="14">
        <f>SUM(C6:C13)</f>
        <v>7126555.5</v>
      </c>
      <c r="D5" s="14">
        <v>1668359.8</v>
      </c>
      <c r="E5" s="11">
        <f>D5/C5</f>
        <v>0.23410465266144354</v>
      </c>
      <c r="F5" s="14">
        <v>1465540.3</v>
      </c>
      <c r="G5" s="17">
        <f t="shared" ref="G5:G67" si="0">D5/F5</f>
        <v>1.1383923048721349</v>
      </c>
    </row>
    <row r="6" spans="1:11" ht="46.5" thickBot="1" x14ac:dyDescent="0.4">
      <c r="A6" s="10" t="s">
        <v>73</v>
      </c>
      <c r="B6" s="8" t="s">
        <v>5</v>
      </c>
      <c r="C6" s="13">
        <v>133261.6</v>
      </c>
      <c r="D6" s="13">
        <v>99477.2</v>
      </c>
      <c r="E6" s="12">
        <f>D6/C6</f>
        <v>0.74648060656633264</v>
      </c>
      <c r="F6" s="13">
        <v>90020.800000000003</v>
      </c>
      <c r="G6" s="18">
        <f t="shared" si="0"/>
        <v>1.1050468336206742</v>
      </c>
      <c r="J6" s="19"/>
      <c r="K6" s="19"/>
    </row>
    <row r="7" spans="1:11" ht="46.5" thickBot="1" x14ac:dyDescent="0.4">
      <c r="A7" s="10" t="s">
        <v>74</v>
      </c>
      <c r="B7" s="8" t="s">
        <v>6</v>
      </c>
      <c r="C7" s="13">
        <v>337969.9</v>
      </c>
      <c r="D7" s="13">
        <v>216684.4</v>
      </c>
      <c r="E7" s="12">
        <f>D7/C7</f>
        <v>0.64113520168512039</v>
      </c>
      <c r="F7" s="13">
        <v>190560.8</v>
      </c>
      <c r="G7" s="18">
        <f t="shared" si="0"/>
        <v>1.1370880055079533</v>
      </c>
      <c r="J7" s="19"/>
      <c r="K7" s="19"/>
    </row>
    <row r="8" spans="1:11" ht="15" thickBot="1" x14ac:dyDescent="0.4">
      <c r="A8" s="10" t="s">
        <v>75</v>
      </c>
      <c r="B8" s="8" t="s">
        <v>7</v>
      </c>
      <c r="C8" s="13">
        <v>236157.5</v>
      </c>
      <c r="D8" s="13">
        <v>158770</v>
      </c>
      <c r="E8" s="12">
        <f t="shared" ref="E8:E68" si="1">D8/C8</f>
        <v>0.67230555879021414</v>
      </c>
      <c r="F8" s="13">
        <v>145731.70000000001</v>
      </c>
      <c r="G8" s="18">
        <f t="shared" si="0"/>
        <v>1.0894678371280921</v>
      </c>
      <c r="J8" s="19"/>
      <c r="K8" s="19"/>
    </row>
    <row r="9" spans="1:11" ht="35" thickBot="1" x14ac:dyDescent="0.4">
      <c r="A9" s="10" t="s">
        <v>76</v>
      </c>
      <c r="B9" s="8" t="s">
        <v>8</v>
      </c>
      <c r="C9" s="13">
        <v>250526.9</v>
      </c>
      <c r="D9" s="13">
        <v>155101.5</v>
      </c>
      <c r="E9" s="12">
        <f t="shared" si="1"/>
        <v>0.6191011823480832</v>
      </c>
      <c r="F9" s="13">
        <v>142995</v>
      </c>
      <c r="G9" s="18">
        <f t="shared" si="0"/>
        <v>1.0846637994335466</v>
      </c>
      <c r="J9" s="19"/>
      <c r="K9" s="19"/>
    </row>
    <row r="10" spans="1:11" ht="15" thickBot="1" x14ac:dyDescent="0.4">
      <c r="A10" s="10" t="s">
        <v>77</v>
      </c>
      <c r="B10" s="8" t="s">
        <v>9</v>
      </c>
      <c r="C10" s="13">
        <v>92314.1</v>
      </c>
      <c r="D10" s="13">
        <v>87664.7</v>
      </c>
      <c r="E10" s="12">
        <f t="shared" si="1"/>
        <v>0.94963499617068237</v>
      </c>
      <c r="F10" s="13">
        <v>28946.3</v>
      </c>
      <c r="G10" s="18">
        <f t="shared" si="0"/>
        <v>3.0285286893316243</v>
      </c>
      <c r="J10" s="19"/>
      <c r="K10" s="19"/>
    </row>
    <row r="11" spans="1:11" ht="15" thickBot="1" x14ac:dyDescent="0.4">
      <c r="A11" s="10" t="s">
        <v>78</v>
      </c>
      <c r="B11" s="8" t="s">
        <v>10</v>
      </c>
      <c r="C11" s="13">
        <v>3554538</v>
      </c>
      <c r="D11" s="13">
        <v>0</v>
      </c>
      <c r="E11" s="12">
        <f t="shared" si="1"/>
        <v>0</v>
      </c>
      <c r="F11" s="13">
        <v>0</v>
      </c>
      <c r="G11" s="18">
        <v>0</v>
      </c>
      <c r="J11" s="19"/>
      <c r="K11" s="19"/>
    </row>
    <row r="12" spans="1:11" ht="23.5" thickBot="1" x14ac:dyDescent="0.4">
      <c r="A12" s="10" t="s">
        <v>79</v>
      </c>
      <c r="B12" s="8" t="s">
        <v>11</v>
      </c>
      <c r="C12" s="13">
        <v>225</v>
      </c>
      <c r="D12" s="13">
        <v>225</v>
      </c>
      <c r="E12" s="12">
        <f t="shared" si="1"/>
        <v>1</v>
      </c>
      <c r="F12" s="13">
        <v>225</v>
      </c>
      <c r="G12" s="18">
        <v>0</v>
      </c>
      <c r="J12" s="19"/>
      <c r="K12" s="19"/>
    </row>
    <row r="13" spans="1:11" ht="15" thickBot="1" x14ac:dyDescent="0.4">
      <c r="A13" s="10" t="s">
        <v>80</v>
      </c>
      <c r="B13" s="8" t="s">
        <v>12</v>
      </c>
      <c r="C13" s="13">
        <v>2521562.5</v>
      </c>
      <c r="D13" s="13">
        <v>950437</v>
      </c>
      <c r="E13" s="12">
        <f t="shared" si="1"/>
        <v>0.37692383194943613</v>
      </c>
      <c r="F13" s="13">
        <v>867060.7</v>
      </c>
      <c r="G13" s="18">
        <f t="shared" si="0"/>
        <v>1.0961597036977919</v>
      </c>
      <c r="J13" s="19"/>
      <c r="K13" s="19"/>
    </row>
    <row r="14" spans="1:11" ht="15" thickBot="1" x14ac:dyDescent="0.4">
      <c r="A14" s="9" t="s">
        <v>81</v>
      </c>
      <c r="B14" s="6" t="s">
        <v>13</v>
      </c>
      <c r="C14" s="14">
        <f>C15</f>
        <v>35279.5</v>
      </c>
      <c r="D14" s="14">
        <v>24038.6</v>
      </c>
      <c r="E14" s="11">
        <f t="shared" si="1"/>
        <v>0.68137586983942511</v>
      </c>
      <c r="F14" s="14">
        <v>18219.900000000001</v>
      </c>
      <c r="G14" s="17">
        <f t="shared" si="0"/>
        <v>1.3193596013150455</v>
      </c>
      <c r="J14" s="19"/>
      <c r="K14" s="19"/>
    </row>
    <row r="15" spans="1:11" ht="15" thickBot="1" x14ac:dyDescent="0.4">
      <c r="A15" s="10" t="s">
        <v>82</v>
      </c>
      <c r="B15" s="8" t="s">
        <v>14</v>
      </c>
      <c r="C15" s="13">
        <v>35279.5</v>
      </c>
      <c r="D15" s="13">
        <v>24038.6</v>
      </c>
      <c r="E15" s="12">
        <f t="shared" si="1"/>
        <v>0.68137586983942511</v>
      </c>
      <c r="F15" s="13">
        <v>18219.900000000001</v>
      </c>
      <c r="G15" s="18">
        <f t="shared" si="0"/>
        <v>1.3193596013150455</v>
      </c>
      <c r="J15" s="19"/>
      <c r="K15" s="19"/>
    </row>
    <row r="16" spans="1:11" ht="23.5" thickBot="1" x14ac:dyDescent="0.4">
      <c r="A16" s="9" t="s">
        <v>83</v>
      </c>
      <c r="B16" s="6" t="s">
        <v>15</v>
      </c>
      <c r="C16" s="14">
        <f>SUM(C17:C20)</f>
        <v>780861.1</v>
      </c>
      <c r="D16" s="14">
        <v>421153.4</v>
      </c>
      <c r="E16" s="11">
        <f t="shared" si="1"/>
        <v>0.53934483354337925</v>
      </c>
      <c r="F16" s="14">
        <v>316422.5</v>
      </c>
      <c r="G16" s="17">
        <f t="shared" si="0"/>
        <v>1.3309843642598109</v>
      </c>
      <c r="J16" s="19"/>
      <c r="K16" s="19"/>
    </row>
    <row r="17" spans="1:11" ht="15" thickBot="1" x14ac:dyDescent="0.4">
      <c r="A17" s="10" t="s">
        <v>121</v>
      </c>
      <c r="B17" s="8" t="s">
        <v>124</v>
      </c>
      <c r="C17" s="13">
        <v>93273</v>
      </c>
      <c r="D17" s="13">
        <v>66617.100000000006</v>
      </c>
      <c r="E17" s="12">
        <f t="shared" si="1"/>
        <v>0.71421633270078166</v>
      </c>
      <c r="F17" s="13">
        <v>59574.400000000001</v>
      </c>
      <c r="G17" s="18">
        <f t="shared" si="0"/>
        <v>1.1182168851050116</v>
      </c>
      <c r="J17" s="19"/>
      <c r="K17" s="19"/>
    </row>
    <row r="18" spans="1:11" ht="15" thickBot="1" x14ac:dyDescent="0.4">
      <c r="A18" s="10" t="s">
        <v>84</v>
      </c>
      <c r="B18" s="8" t="s">
        <v>135</v>
      </c>
      <c r="C18" s="13">
        <v>92848.200000000012</v>
      </c>
      <c r="D18" s="13">
        <v>64538.8</v>
      </c>
      <c r="E18" s="12">
        <f t="shared" si="1"/>
        <v>0.69510017426293669</v>
      </c>
      <c r="F18" s="13">
        <v>48940.2</v>
      </c>
      <c r="G18" s="18">
        <f t="shared" si="0"/>
        <v>1.3187277534623889</v>
      </c>
      <c r="J18" s="19"/>
      <c r="K18" s="19"/>
    </row>
    <row r="19" spans="1:11" ht="35" thickBot="1" x14ac:dyDescent="0.4">
      <c r="A19" s="10" t="s">
        <v>119</v>
      </c>
      <c r="B19" s="8" t="s">
        <v>16</v>
      </c>
      <c r="C19" s="13">
        <v>469844.7</v>
      </c>
      <c r="D19" s="13">
        <v>278301.7</v>
      </c>
      <c r="E19" s="12">
        <f t="shared" si="1"/>
        <v>0.59232699655865018</v>
      </c>
      <c r="F19" s="13">
        <v>197210.1</v>
      </c>
      <c r="G19" s="18">
        <f t="shared" si="0"/>
        <v>1.4111939500056032</v>
      </c>
      <c r="J19" s="19"/>
      <c r="K19" s="19"/>
    </row>
    <row r="20" spans="1:11" ht="23.5" thickBot="1" x14ac:dyDescent="0.4">
      <c r="A20" s="10" t="s">
        <v>128</v>
      </c>
      <c r="B20" s="8" t="s">
        <v>127</v>
      </c>
      <c r="C20" s="13">
        <v>124895.2</v>
      </c>
      <c r="D20" s="13">
        <v>11695.8</v>
      </c>
      <c r="E20" s="12">
        <f t="shared" si="1"/>
        <v>9.3644911894132044E-2</v>
      </c>
      <c r="F20" s="13">
        <v>10697.8</v>
      </c>
      <c r="G20" s="18">
        <v>0</v>
      </c>
      <c r="J20" s="19"/>
      <c r="K20" s="19"/>
    </row>
    <row r="21" spans="1:11" ht="15" thickBot="1" x14ac:dyDescent="0.4">
      <c r="A21" s="9" t="s">
        <v>85</v>
      </c>
      <c r="B21" s="6" t="s">
        <v>17</v>
      </c>
      <c r="C21" s="14">
        <f>SUM(C22:C30)</f>
        <v>20083965.5</v>
      </c>
      <c r="D21" s="14">
        <v>10717316.4</v>
      </c>
      <c r="E21" s="11">
        <f t="shared" si="1"/>
        <v>0.53362551334794917</v>
      </c>
      <c r="F21" s="14">
        <v>11431423.1</v>
      </c>
      <c r="G21" s="17">
        <f t="shared" si="0"/>
        <v>0.93753125103032886</v>
      </c>
    </row>
    <row r="22" spans="1:11" ht="15" thickBot="1" x14ac:dyDescent="0.4">
      <c r="A22" s="10" t="s">
        <v>86</v>
      </c>
      <c r="B22" s="8" t="s">
        <v>18</v>
      </c>
      <c r="C22" s="13">
        <v>380782</v>
      </c>
      <c r="D22" s="13">
        <v>272040.2</v>
      </c>
      <c r="E22" s="12">
        <f t="shared" si="1"/>
        <v>0.71442505160433012</v>
      </c>
      <c r="F22" s="13">
        <v>345666.2</v>
      </c>
      <c r="G22" s="18">
        <f t="shared" si="0"/>
        <v>0.78700260540371025</v>
      </c>
    </row>
    <row r="23" spans="1:11" ht="15" thickBot="1" x14ac:dyDescent="0.4">
      <c r="A23" s="10" t="s">
        <v>132</v>
      </c>
      <c r="B23" s="8" t="s">
        <v>134</v>
      </c>
      <c r="C23" s="13">
        <v>20000</v>
      </c>
      <c r="D23" s="13">
        <v>0</v>
      </c>
      <c r="E23" s="12">
        <f t="shared" si="1"/>
        <v>0</v>
      </c>
      <c r="F23" s="13">
        <v>3618</v>
      </c>
      <c r="G23" s="18">
        <v>0</v>
      </c>
    </row>
    <row r="24" spans="1:11" ht="15" thickBot="1" x14ac:dyDescent="0.4">
      <c r="A24" s="10" t="s">
        <v>87</v>
      </c>
      <c r="B24" s="8" t="s">
        <v>19</v>
      </c>
      <c r="C24" s="13">
        <v>3755733.0999999992</v>
      </c>
      <c r="D24" s="13">
        <v>2255802.7000000002</v>
      </c>
      <c r="E24" s="12">
        <f t="shared" si="1"/>
        <v>0.60062912883772301</v>
      </c>
      <c r="F24" s="13">
        <v>2693443.5</v>
      </c>
      <c r="G24" s="18">
        <f t="shared" si="0"/>
        <v>0.83751625010882913</v>
      </c>
    </row>
    <row r="25" spans="1:11" ht="15" thickBot="1" x14ac:dyDescent="0.4">
      <c r="A25" s="10" t="s">
        <v>120</v>
      </c>
      <c r="B25" s="8" t="s">
        <v>20</v>
      </c>
      <c r="C25" s="13">
        <v>119919</v>
      </c>
      <c r="D25" s="13">
        <v>52127.4</v>
      </c>
      <c r="E25" s="12">
        <f t="shared" si="1"/>
        <v>0.43468841467990893</v>
      </c>
      <c r="F25" s="13">
        <v>38138.400000000001</v>
      </c>
      <c r="G25" s="18">
        <f t="shared" si="0"/>
        <v>1.3667956705053175</v>
      </c>
    </row>
    <row r="26" spans="1:11" ht="15" thickBot="1" x14ac:dyDescent="0.4">
      <c r="A26" s="10" t="s">
        <v>88</v>
      </c>
      <c r="B26" s="8" t="s">
        <v>21</v>
      </c>
      <c r="C26" s="13">
        <v>306943.2</v>
      </c>
      <c r="D26" s="13">
        <v>211132.6</v>
      </c>
      <c r="E26" s="12">
        <f t="shared" si="1"/>
        <v>0.6878556032516765</v>
      </c>
      <c r="F26" s="13">
        <v>113370.2</v>
      </c>
      <c r="G26" s="18">
        <f t="shared" si="0"/>
        <v>1.8623289012456536</v>
      </c>
    </row>
    <row r="27" spans="1:11" ht="15" thickBot="1" x14ac:dyDescent="0.4">
      <c r="A27" s="10" t="s">
        <v>89</v>
      </c>
      <c r="B27" s="8" t="s">
        <v>22</v>
      </c>
      <c r="C27" s="13">
        <v>1445080.7</v>
      </c>
      <c r="D27" s="13">
        <v>936773.7</v>
      </c>
      <c r="E27" s="12">
        <f t="shared" si="1"/>
        <v>0.64825009426809177</v>
      </c>
      <c r="F27" s="13">
        <v>506358.8</v>
      </c>
      <c r="G27" s="18">
        <f t="shared" si="0"/>
        <v>1.8500195908513883</v>
      </c>
    </row>
    <row r="28" spans="1:11" ht="15" thickBot="1" x14ac:dyDescent="0.4">
      <c r="A28" s="10" t="s">
        <v>90</v>
      </c>
      <c r="B28" s="8" t="s">
        <v>23</v>
      </c>
      <c r="C28" s="13">
        <v>8639161.3000000007</v>
      </c>
      <c r="D28" s="13">
        <v>4244856.9000000004</v>
      </c>
      <c r="E28" s="12">
        <f t="shared" si="1"/>
        <v>0.4913505782094843</v>
      </c>
      <c r="F28" s="13">
        <v>5925741.5999999996</v>
      </c>
      <c r="G28" s="18">
        <f t="shared" si="0"/>
        <v>0.7163418836892923</v>
      </c>
    </row>
    <row r="29" spans="1:11" ht="15" thickBot="1" x14ac:dyDescent="0.4">
      <c r="A29" s="10" t="s">
        <v>131</v>
      </c>
      <c r="B29" s="8" t="s">
        <v>133</v>
      </c>
      <c r="C29" s="13">
        <v>1170269.3</v>
      </c>
      <c r="D29" s="13">
        <v>698064.4</v>
      </c>
      <c r="E29" s="12">
        <f t="shared" si="1"/>
        <v>0.59649894259381153</v>
      </c>
      <c r="F29" s="13">
        <v>447971.4</v>
      </c>
      <c r="G29" s="18">
        <f t="shared" si="0"/>
        <v>1.5582789437004236</v>
      </c>
    </row>
    <row r="30" spans="1:11" ht="15" thickBot="1" x14ac:dyDescent="0.4">
      <c r="A30" s="10" t="s">
        <v>91</v>
      </c>
      <c r="B30" s="8" t="s">
        <v>24</v>
      </c>
      <c r="C30" s="13">
        <v>4246076.9000000004</v>
      </c>
      <c r="D30" s="13">
        <v>2046518.5</v>
      </c>
      <c r="E30" s="12">
        <f t="shared" si="1"/>
        <v>0.48197867071130995</v>
      </c>
      <c r="F30" s="13">
        <v>1357115</v>
      </c>
      <c r="G30" s="18">
        <f t="shared" si="0"/>
        <v>1.507991953519046</v>
      </c>
    </row>
    <row r="31" spans="1:11" ht="15" thickBot="1" x14ac:dyDescent="0.4">
      <c r="A31" s="9" t="s">
        <v>92</v>
      </c>
      <c r="B31" s="6" t="s">
        <v>25</v>
      </c>
      <c r="C31" s="14">
        <f>SUM(C32:C35)</f>
        <v>6903869.8999999985</v>
      </c>
      <c r="D31" s="14">
        <v>3414578.8</v>
      </c>
      <c r="E31" s="11">
        <f t="shared" si="1"/>
        <v>0.49458909994813205</v>
      </c>
      <c r="F31" s="14">
        <v>2809578.1</v>
      </c>
      <c r="G31" s="17">
        <f t="shared" si="0"/>
        <v>1.2153350711268711</v>
      </c>
    </row>
    <row r="32" spans="1:11" ht="15" thickBot="1" x14ac:dyDescent="0.4">
      <c r="A32" s="10" t="s">
        <v>93</v>
      </c>
      <c r="B32" s="8" t="s">
        <v>26</v>
      </c>
      <c r="C32" s="13">
        <v>490593.60000000003</v>
      </c>
      <c r="D32" s="13">
        <v>162518.29999999999</v>
      </c>
      <c r="E32" s="12">
        <f t="shared" si="1"/>
        <v>0.33126869164212491</v>
      </c>
      <c r="F32" s="13">
        <v>205118</v>
      </c>
      <c r="G32" s="18">
        <f t="shared" si="0"/>
        <v>0.79231613022747871</v>
      </c>
    </row>
    <row r="33" spans="1:7" ht="15" thickBot="1" x14ac:dyDescent="0.4">
      <c r="A33" s="10" t="s">
        <v>94</v>
      </c>
      <c r="B33" s="8" t="s">
        <v>27</v>
      </c>
      <c r="C33" s="13">
        <v>5196971.6999999993</v>
      </c>
      <c r="D33" s="13">
        <v>2807362.1</v>
      </c>
      <c r="E33" s="12">
        <f t="shared" si="1"/>
        <v>0.54019191599600214</v>
      </c>
      <c r="F33" s="13">
        <v>1929415</v>
      </c>
      <c r="G33" s="18">
        <f t="shared" si="0"/>
        <v>1.4550327949145208</v>
      </c>
    </row>
    <row r="34" spans="1:7" ht="15" thickBot="1" x14ac:dyDescent="0.4">
      <c r="A34" s="10" t="s">
        <v>95</v>
      </c>
      <c r="B34" s="8" t="s">
        <v>28</v>
      </c>
      <c r="C34" s="13">
        <v>794432.8</v>
      </c>
      <c r="D34" s="13">
        <v>337077.1</v>
      </c>
      <c r="E34" s="12">
        <f t="shared" si="1"/>
        <v>0.42429907224374414</v>
      </c>
      <c r="F34" s="13">
        <v>277575.3</v>
      </c>
      <c r="G34" s="18">
        <v>0</v>
      </c>
    </row>
    <row r="35" spans="1:7" ht="23.5" thickBot="1" x14ac:dyDescent="0.4">
      <c r="A35" s="10" t="s">
        <v>96</v>
      </c>
      <c r="B35" s="8" t="s">
        <v>29</v>
      </c>
      <c r="C35" s="13">
        <v>421871.8</v>
      </c>
      <c r="D35" s="13">
        <v>107621.3</v>
      </c>
      <c r="E35" s="12">
        <f t="shared" si="1"/>
        <v>0.25510427575391387</v>
      </c>
      <c r="F35" s="13">
        <v>397469.8</v>
      </c>
      <c r="G35" s="18">
        <f t="shared" si="0"/>
        <v>0.27076598020780446</v>
      </c>
    </row>
    <row r="36" spans="1:7" ht="15" thickBot="1" x14ac:dyDescent="0.4">
      <c r="A36" s="9" t="s">
        <v>97</v>
      </c>
      <c r="B36" s="6" t="s">
        <v>30</v>
      </c>
      <c r="C36" s="14">
        <f>SUM(C37:C39)</f>
        <v>880750.8</v>
      </c>
      <c r="D36" s="14">
        <v>300402</v>
      </c>
      <c r="E36" s="11">
        <f t="shared" si="1"/>
        <v>0.34107491017890645</v>
      </c>
      <c r="F36" s="14">
        <v>389154.8</v>
      </c>
      <c r="G36" s="17">
        <f t="shared" si="0"/>
        <v>0.77193445898650104</v>
      </c>
    </row>
    <row r="37" spans="1:7" ht="15" thickBot="1" x14ac:dyDescent="0.4">
      <c r="A37" s="10" t="s">
        <v>129</v>
      </c>
      <c r="B37" s="8" t="s">
        <v>130</v>
      </c>
      <c r="C37" s="13">
        <v>467794.4</v>
      </c>
      <c r="D37" s="13">
        <v>66602.100000000006</v>
      </c>
      <c r="E37" s="12">
        <f t="shared" si="1"/>
        <v>0.14237472701682621</v>
      </c>
      <c r="F37" s="13">
        <v>268351.3</v>
      </c>
      <c r="G37" s="18">
        <f t="shared" si="0"/>
        <v>0.24818996591408354</v>
      </c>
    </row>
    <row r="38" spans="1:7" ht="23.5" thickBot="1" x14ac:dyDescent="0.4">
      <c r="A38" s="10" t="s">
        <v>98</v>
      </c>
      <c r="B38" s="8" t="s">
        <v>31</v>
      </c>
      <c r="C38" s="13">
        <v>165968.20000000001</v>
      </c>
      <c r="D38" s="13">
        <v>17921.8</v>
      </c>
      <c r="E38" s="12">
        <f t="shared" si="1"/>
        <v>0.10798333656688448</v>
      </c>
      <c r="F38" s="13">
        <v>7384.2</v>
      </c>
      <c r="G38" s="18">
        <f t="shared" si="0"/>
        <v>2.4270469380569324</v>
      </c>
    </row>
    <row r="39" spans="1:7" ht="15" thickBot="1" x14ac:dyDescent="0.4">
      <c r="A39" s="10" t="s">
        <v>99</v>
      </c>
      <c r="B39" s="8" t="s">
        <v>32</v>
      </c>
      <c r="C39" s="13">
        <v>246988.19999999998</v>
      </c>
      <c r="D39" s="13">
        <v>215878.1</v>
      </c>
      <c r="E39" s="12">
        <f t="shared" si="1"/>
        <v>0.8740421607186093</v>
      </c>
      <c r="F39" s="13">
        <v>113419.3</v>
      </c>
      <c r="G39" s="18">
        <f t="shared" si="0"/>
        <v>1.9033630078831381</v>
      </c>
    </row>
    <row r="40" spans="1:7" ht="15" thickBot="1" x14ac:dyDescent="0.4">
      <c r="A40" s="9" t="s">
        <v>100</v>
      </c>
      <c r="B40" s="6" t="s">
        <v>33</v>
      </c>
      <c r="C40" s="14">
        <f>SUM(C41:C49)</f>
        <v>31358673.300000004</v>
      </c>
      <c r="D40" s="14">
        <v>22405715.800000001</v>
      </c>
      <c r="E40" s="11">
        <f t="shared" si="1"/>
        <v>0.71449820550922338</v>
      </c>
      <c r="F40" s="14">
        <v>19107556.199999999</v>
      </c>
      <c r="G40" s="17">
        <f t="shared" si="0"/>
        <v>1.172610226314551</v>
      </c>
    </row>
    <row r="41" spans="1:7" ht="15" thickBot="1" x14ac:dyDescent="0.4">
      <c r="A41" s="10" t="s">
        <v>101</v>
      </c>
      <c r="B41" s="8" t="s">
        <v>34</v>
      </c>
      <c r="C41" s="13">
        <v>6471484.7000000002</v>
      </c>
      <c r="D41" s="13">
        <v>4982362.2</v>
      </c>
      <c r="E41" s="12">
        <f t="shared" si="1"/>
        <v>0.76989476618866148</v>
      </c>
      <c r="F41" s="13">
        <v>4200021.9000000004</v>
      </c>
      <c r="G41" s="18">
        <f t="shared" si="0"/>
        <v>1.186270528732243</v>
      </c>
    </row>
    <row r="42" spans="1:7" ht="15" thickBot="1" x14ac:dyDescent="0.4">
      <c r="A42" s="10" t="s">
        <v>102</v>
      </c>
      <c r="B42" s="8" t="s">
        <v>35</v>
      </c>
      <c r="C42" s="13">
        <v>21351080.200000007</v>
      </c>
      <c r="D42" s="13">
        <v>14560230.800000001</v>
      </c>
      <c r="E42" s="12">
        <f t="shared" si="1"/>
        <v>0.68194352059058805</v>
      </c>
      <c r="F42" s="13">
        <v>12851502.300000001</v>
      </c>
      <c r="G42" s="18">
        <f t="shared" si="0"/>
        <v>1.1329594361898063</v>
      </c>
    </row>
    <row r="43" spans="1:7" ht="15" thickBot="1" x14ac:dyDescent="0.4">
      <c r="A43" s="10" t="s">
        <v>103</v>
      </c>
      <c r="B43" s="8" t="s">
        <v>36</v>
      </c>
      <c r="C43" s="13">
        <v>390589.5</v>
      </c>
      <c r="D43" s="13">
        <v>317653</v>
      </c>
      <c r="E43" s="12">
        <f t="shared" si="1"/>
        <v>0.81326558957678075</v>
      </c>
      <c r="F43" s="13">
        <v>185418.5</v>
      </c>
      <c r="G43" s="18">
        <f t="shared" si="0"/>
        <v>1.7131677799140863</v>
      </c>
    </row>
    <row r="44" spans="1:7" ht="15" thickBot="1" x14ac:dyDescent="0.4">
      <c r="A44" s="10" t="s">
        <v>104</v>
      </c>
      <c r="B44" s="8" t="s">
        <v>37</v>
      </c>
      <c r="C44" s="13">
        <v>2045393.9000000001</v>
      </c>
      <c r="D44" s="13">
        <v>1628165.4</v>
      </c>
      <c r="E44" s="12">
        <f t="shared" si="1"/>
        <v>0.79601557431064984</v>
      </c>
      <c r="F44" s="13">
        <v>1330932.3999999999</v>
      </c>
      <c r="G44" s="18">
        <f t="shared" si="0"/>
        <v>1.2233268947393572</v>
      </c>
    </row>
    <row r="45" spans="1:7" ht="23.5" thickBot="1" x14ac:dyDescent="0.4">
      <c r="A45" s="10" t="s">
        <v>105</v>
      </c>
      <c r="B45" s="8" t="s">
        <v>38</v>
      </c>
      <c r="C45" s="13">
        <v>132854.79999999999</v>
      </c>
      <c r="D45" s="13">
        <v>105601.60000000001</v>
      </c>
      <c r="E45" s="12">
        <f t="shared" si="1"/>
        <v>0.79486476965830377</v>
      </c>
      <c r="F45" s="13">
        <v>85844.6</v>
      </c>
      <c r="G45" s="18">
        <f t="shared" si="0"/>
        <v>1.2301484310020665</v>
      </c>
    </row>
    <row r="46" spans="1:7" ht="15" thickBot="1" x14ac:dyDescent="0.4">
      <c r="A46" s="10" t="s">
        <v>106</v>
      </c>
      <c r="B46" s="8" t="s">
        <v>39</v>
      </c>
      <c r="C46" s="13">
        <v>116378.40000000001</v>
      </c>
      <c r="D46" s="13">
        <v>93696.4</v>
      </c>
      <c r="E46" s="12">
        <f t="shared" si="1"/>
        <v>0.8051012902737964</v>
      </c>
      <c r="F46" s="13">
        <v>90142.5</v>
      </c>
      <c r="G46" s="18">
        <f t="shared" si="0"/>
        <v>1.0394253543001359</v>
      </c>
    </row>
    <row r="47" spans="1:7" ht="15" thickBot="1" x14ac:dyDescent="0.4">
      <c r="A47" s="10" t="s">
        <v>107</v>
      </c>
      <c r="B47" s="8" t="s">
        <v>40</v>
      </c>
      <c r="C47" s="13">
        <v>338338.4</v>
      </c>
      <c r="D47" s="13">
        <v>345218.9</v>
      </c>
      <c r="E47" s="12">
        <f t="shared" si="1"/>
        <v>1.0203361486606308</v>
      </c>
      <c r="F47" s="13">
        <v>47391.5</v>
      </c>
      <c r="G47" s="18">
        <f t="shared" si="0"/>
        <v>7.2844054313537239</v>
      </c>
    </row>
    <row r="48" spans="1:7" ht="23.5" thickBot="1" x14ac:dyDescent="0.4">
      <c r="A48" s="10" t="s">
        <v>122</v>
      </c>
      <c r="B48" s="8" t="s">
        <v>125</v>
      </c>
      <c r="C48" s="13">
        <v>77700.800000000003</v>
      </c>
      <c r="D48" s="13">
        <v>53915.1</v>
      </c>
      <c r="E48" s="12">
        <f t="shared" si="1"/>
        <v>0.6938808866832773</v>
      </c>
      <c r="F48" s="13">
        <v>43203.199999999997</v>
      </c>
      <c r="G48" s="18">
        <f t="shared" si="0"/>
        <v>1.2479422820531814</v>
      </c>
    </row>
    <row r="49" spans="1:7" ht="15" thickBot="1" x14ac:dyDescent="0.4">
      <c r="A49" s="10" t="s">
        <v>108</v>
      </c>
      <c r="B49" s="8" t="s">
        <v>41</v>
      </c>
      <c r="C49" s="13">
        <v>434852.60000000003</v>
      </c>
      <c r="D49" s="13">
        <v>318872.40000000002</v>
      </c>
      <c r="E49" s="12">
        <f t="shared" si="1"/>
        <v>0.73328847522125884</v>
      </c>
      <c r="F49" s="13">
        <v>273099.3</v>
      </c>
      <c r="G49" s="18">
        <f t="shared" si="0"/>
        <v>1.167606068561875</v>
      </c>
    </row>
    <row r="50" spans="1:7" ht="15" thickBot="1" x14ac:dyDescent="0.4">
      <c r="A50" s="9" t="s">
        <v>109</v>
      </c>
      <c r="B50" s="6" t="s">
        <v>42</v>
      </c>
      <c r="C50" s="14">
        <f>SUM(C51:C52)</f>
        <v>2390550.4</v>
      </c>
      <c r="D50" s="14">
        <v>1602357.7</v>
      </c>
      <c r="E50" s="11">
        <f t="shared" si="1"/>
        <v>0.6702881896989078</v>
      </c>
      <c r="F50" s="14">
        <v>1574491</v>
      </c>
      <c r="G50" s="17">
        <f t="shared" si="0"/>
        <v>1.017698862680066</v>
      </c>
    </row>
    <row r="51" spans="1:7" ht="15" thickBot="1" x14ac:dyDescent="0.4">
      <c r="A51" s="10" t="s">
        <v>110</v>
      </c>
      <c r="B51" s="8" t="s">
        <v>43</v>
      </c>
      <c r="C51" s="13">
        <v>2248530.9</v>
      </c>
      <c r="D51" s="13">
        <v>1492666.6</v>
      </c>
      <c r="E51" s="12">
        <f t="shared" si="1"/>
        <v>0.66384082157821367</v>
      </c>
      <c r="F51" s="13">
        <v>1478826.1</v>
      </c>
      <c r="G51" s="18">
        <f t="shared" si="0"/>
        <v>1.009359112609657</v>
      </c>
    </row>
    <row r="52" spans="1:7" ht="15" thickBot="1" x14ac:dyDescent="0.4">
      <c r="A52" s="10" t="s">
        <v>111</v>
      </c>
      <c r="B52" s="8" t="s">
        <v>44</v>
      </c>
      <c r="C52" s="13">
        <v>142019.49999999997</v>
      </c>
      <c r="D52" s="13">
        <v>109691.1</v>
      </c>
      <c r="E52" s="12">
        <f t="shared" si="1"/>
        <v>0.77236647080154508</v>
      </c>
      <c r="F52" s="13">
        <v>95664.9</v>
      </c>
      <c r="G52" s="18">
        <f t="shared" si="0"/>
        <v>1.1466180385909568</v>
      </c>
    </row>
    <row r="53" spans="1:7" ht="15" thickBot="1" x14ac:dyDescent="0.4">
      <c r="A53" s="9" t="s">
        <v>112</v>
      </c>
      <c r="B53" s="6" t="s">
        <v>45</v>
      </c>
      <c r="C53" s="14">
        <f>SUM(C54:C60)</f>
        <v>7706820.5</v>
      </c>
      <c r="D53" s="14">
        <v>5093164.0999999996</v>
      </c>
      <c r="E53" s="11">
        <f t="shared" si="1"/>
        <v>0.66086450307231104</v>
      </c>
      <c r="F53" s="14">
        <v>4465170.5</v>
      </c>
      <c r="G53" s="17">
        <f t="shared" si="0"/>
        <v>1.1406426921435586</v>
      </c>
    </row>
    <row r="54" spans="1:7" ht="15" thickBot="1" x14ac:dyDescent="0.4">
      <c r="A54" s="10" t="s">
        <v>113</v>
      </c>
      <c r="B54" s="8" t="s">
        <v>46</v>
      </c>
      <c r="C54" s="13">
        <v>3259302</v>
      </c>
      <c r="D54" s="20">
        <v>2213498.7000000002</v>
      </c>
      <c r="E54" s="12">
        <f t="shared" si="1"/>
        <v>0.67913274069110507</v>
      </c>
      <c r="F54" s="13">
        <v>1968573.5</v>
      </c>
      <c r="G54" s="18">
        <f t="shared" si="0"/>
        <v>1.1244176049306771</v>
      </c>
    </row>
    <row r="55" spans="1:7" ht="15" thickBot="1" x14ac:dyDescent="0.4">
      <c r="A55" s="10" t="s">
        <v>114</v>
      </c>
      <c r="B55" s="8" t="s">
        <v>47</v>
      </c>
      <c r="C55" s="13">
        <v>2293216.2000000002</v>
      </c>
      <c r="D55" s="20">
        <v>1540153.8</v>
      </c>
      <c r="E55" s="12">
        <f t="shared" si="1"/>
        <v>0.67161299488465154</v>
      </c>
      <c r="F55" s="13">
        <v>1584800.9</v>
      </c>
      <c r="G55" s="18">
        <f t="shared" si="0"/>
        <v>0.97182794381300519</v>
      </c>
    </row>
    <row r="56" spans="1:7" ht="23.5" thickBot="1" x14ac:dyDescent="0.4">
      <c r="A56" s="10" t="s">
        <v>123</v>
      </c>
      <c r="B56" s="8" t="s">
        <v>126</v>
      </c>
      <c r="C56" s="13">
        <v>39908.300000000003</v>
      </c>
      <c r="D56" s="20">
        <v>35854.800000000003</v>
      </c>
      <c r="E56" s="12">
        <f t="shared" si="1"/>
        <v>0.89842964997256214</v>
      </c>
      <c r="F56" s="13">
        <v>23053.7</v>
      </c>
      <c r="G56" s="18">
        <f t="shared" si="0"/>
        <v>1.5552731231863</v>
      </c>
    </row>
    <row r="57" spans="1:7" ht="15" thickBot="1" x14ac:dyDescent="0.4">
      <c r="A57" s="10" t="s">
        <v>115</v>
      </c>
      <c r="B57" s="8" t="s">
        <v>48</v>
      </c>
      <c r="C57" s="13">
        <v>314394.79999999993</v>
      </c>
      <c r="D57" s="20">
        <v>223366.9</v>
      </c>
      <c r="E57" s="12">
        <f t="shared" si="1"/>
        <v>0.71046626725378426</v>
      </c>
      <c r="F57" s="13">
        <v>66267.399999999994</v>
      </c>
      <c r="G57" s="18">
        <f t="shared" si="0"/>
        <v>3.3706905657985677</v>
      </c>
    </row>
    <row r="58" spans="1:7" ht="15" thickBot="1" x14ac:dyDescent="0.4">
      <c r="A58" s="10" t="s">
        <v>116</v>
      </c>
      <c r="B58" s="8" t="s">
        <v>49</v>
      </c>
      <c r="C58" s="13">
        <v>219282.9</v>
      </c>
      <c r="D58" s="20">
        <v>157774.6</v>
      </c>
      <c r="E58" s="12">
        <f t="shared" si="1"/>
        <v>0.71950252390861302</v>
      </c>
      <c r="F58" s="13">
        <v>94205.6</v>
      </c>
      <c r="G58" s="18">
        <f t="shared" si="0"/>
        <v>1.6747900337134947</v>
      </c>
    </row>
    <row r="59" spans="1:7" ht="23.5" thickBot="1" x14ac:dyDescent="0.4">
      <c r="A59" s="10" t="s">
        <v>117</v>
      </c>
      <c r="B59" s="8" t="s">
        <v>50</v>
      </c>
      <c r="C59" s="13">
        <v>95712.6</v>
      </c>
      <c r="D59" s="20">
        <v>72229.5</v>
      </c>
      <c r="E59" s="12">
        <f t="shared" si="1"/>
        <v>0.75464985801242468</v>
      </c>
      <c r="F59" s="13">
        <v>63227.4</v>
      </c>
      <c r="G59" s="18">
        <f t="shared" si="0"/>
        <v>1.1423765645906681</v>
      </c>
    </row>
    <row r="60" spans="1:7" ht="15" thickBot="1" x14ac:dyDescent="0.4">
      <c r="A60" s="10" t="s">
        <v>118</v>
      </c>
      <c r="B60" s="8" t="s">
        <v>51</v>
      </c>
      <c r="C60" s="13">
        <v>1485003.7000000004</v>
      </c>
      <c r="D60" s="20">
        <v>850285.8</v>
      </c>
      <c r="E60" s="12">
        <f t="shared" si="1"/>
        <v>0.57258160366873145</v>
      </c>
      <c r="F60" s="13">
        <v>665042</v>
      </c>
      <c r="G60" s="18">
        <f t="shared" si="0"/>
        <v>1.2785445129781277</v>
      </c>
    </row>
    <row r="61" spans="1:7" ht="15" thickBot="1" x14ac:dyDescent="0.4">
      <c r="A61" s="5">
        <v>1000</v>
      </c>
      <c r="B61" s="6" t="s">
        <v>52</v>
      </c>
      <c r="C61" s="14">
        <f>SUM(C62:C66)</f>
        <v>18841198.299999993</v>
      </c>
      <c r="D61" s="14">
        <v>14546922</v>
      </c>
      <c r="E61" s="11">
        <f t="shared" si="1"/>
        <v>0.77208051039938397</v>
      </c>
      <c r="F61" s="14">
        <v>14274304.699999999</v>
      </c>
      <c r="G61" s="17">
        <f t="shared" si="0"/>
        <v>1.0190984643896526</v>
      </c>
    </row>
    <row r="62" spans="1:7" ht="15" thickBot="1" x14ac:dyDescent="0.4">
      <c r="A62" s="7">
        <v>1001</v>
      </c>
      <c r="B62" s="8" t="s">
        <v>53</v>
      </c>
      <c r="C62" s="13">
        <v>152704.4</v>
      </c>
      <c r="D62" s="13">
        <v>91013.5</v>
      </c>
      <c r="E62" s="12">
        <f t="shared" si="1"/>
        <v>0.59601098593098822</v>
      </c>
      <c r="F62" s="13">
        <v>88121.8</v>
      </c>
      <c r="G62" s="18">
        <f>D62/F62</f>
        <v>1.0328148085944682</v>
      </c>
    </row>
    <row r="63" spans="1:7" ht="15" thickBot="1" x14ac:dyDescent="0.4">
      <c r="A63" s="7">
        <v>1002</v>
      </c>
      <c r="B63" s="8" t="s">
        <v>54</v>
      </c>
      <c r="C63" s="13">
        <v>2087724.4999999998</v>
      </c>
      <c r="D63" s="13">
        <v>1454704.1</v>
      </c>
      <c r="E63" s="12">
        <f t="shared" si="1"/>
        <v>0.69678930337791234</v>
      </c>
      <c r="F63" s="13">
        <v>1115898.1000000001</v>
      </c>
      <c r="G63" s="18">
        <f t="shared" si="0"/>
        <v>1.3036173284997976</v>
      </c>
    </row>
    <row r="64" spans="1:7" ht="15" thickBot="1" x14ac:dyDescent="0.4">
      <c r="A64" s="7">
        <v>1003</v>
      </c>
      <c r="B64" s="8" t="s">
        <v>55</v>
      </c>
      <c r="C64" s="13">
        <v>12668734.299999993</v>
      </c>
      <c r="D64" s="13">
        <v>10367591.4</v>
      </c>
      <c r="E64" s="12">
        <f t="shared" si="1"/>
        <v>0.81836047346892471</v>
      </c>
      <c r="F64" s="13">
        <v>9209016.6999999993</v>
      </c>
      <c r="G64" s="18">
        <f t="shared" si="0"/>
        <v>1.1258087304804216</v>
      </c>
    </row>
    <row r="65" spans="1:7" ht="15" thickBot="1" x14ac:dyDescent="0.4">
      <c r="A65" s="7">
        <v>1004</v>
      </c>
      <c r="B65" s="8" t="s">
        <v>56</v>
      </c>
      <c r="C65" s="13">
        <v>3737003.3999999994</v>
      </c>
      <c r="D65" s="13">
        <v>2536112</v>
      </c>
      <c r="E65" s="12">
        <f t="shared" si="1"/>
        <v>0.67864856638878102</v>
      </c>
      <c r="F65" s="13">
        <v>3687013.9</v>
      </c>
      <c r="G65" s="18">
        <f t="shared" si="0"/>
        <v>0.68784986137426818</v>
      </c>
    </row>
    <row r="66" spans="1:7" ht="15" thickBot="1" x14ac:dyDescent="0.4">
      <c r="A66" s="7">
        <v>1006</v>
      </c>
      <c r="B66" s="8" t="s">
        <v>57</v>
      </c>
      <c r="C66" s="13">
        <v>195031.7</v>
      </c>
      <c r="D66" s="13">
        <v>97501</v>
      </c>
      <c r="E66" s="12">
        <f t="shared" si="1"/>
        <v>0.49992385853171556</v>
      </c>
      <c r="F66" s="13">
        <v>174254.2</v>
      </c>
      <c r="G66" s="18">
        <f t="shared" si="0"/>
        <v>0.55953314181236369</v>
      </c>
    </row>
    <row r="67" spans="1:7" ht="15" thickBot="1" x14ac:dyDescent="0.4">
      <c r="A67" s="5">
        <v>1100</v>
      </c>
      <c r="B67" s="6" t="s">
        <v>58</v>
      </c>
      <c r="C67" s="14">
        <f>SUM(C68:C70)</f>
        <v>2697406.6000000006</v>
      </c>
      <c r="D67" s="14">
        <v>1813121</v>
      </c>
      <c r="E67" s="11">
        <f t="shared" si="1"/>
        <v>0.67217192988257668</v>
      </c>
      <c r="F67" s="14">
        <v>1924101.2</v>
      </c>
      <c r="G67" s="17">
        <f t="shared" si="0"/>
        <v>0.9423210172105293</v>
      </c>
    </row>
    <row r="68" spans="1:7" ht="15" thickBot="1" x14ac:dyDescent="0.4">
      <c r="A68" s="7">
        <v>1102</v>
      </c>
      <c r="B68" s="8" t="s">
        <v>59</v>
      </c>
      <c r="C68" s="13">
        <v>1443351.3</v>
      </c>
      <c r="D68" s="13">
        <v>783472.1</v>
      </c>
      <c r="E68" s="12">
        <f t="shared" si="1"/>
        <v>0.54281455942153511</v>
      </c>
      <c r="F68" s="13">
        <v>1204575</v>
      </c>
      <c r="G68" s="18">
        <v>0</v>
      </c>
    </row>
    <row r="69" spans="1:7" ht="15" thickBot="1" x14ac:dyDescent="0.4">
      <c r="A69" s="7">
        <v>1103</v>
      </c>
      <c r="B69" s="8" t="s">
        <v>60</v>
      </c>
      <c r="C69" s="13">
        <v>1203517.6000000001</v>
      </c>
      <c r="D69" s="13">
        <v>990443</v>
      </c>
      <c r="E69" s="12">
        <f t="shared" ref="E69:E80" si="2">D69/C69</f>
        <v>0.82295680594949328</v>
      </c>
      <c r="F69" s="13">
        <v>683635</v>
      </c>
      <c r="G69" s="18">
        <f t="shared" ref="G69:G80" si="3">D69/F69</f>
        <v>1.4487891930635499</v>
      </c>
    </row>
    <row r="70" spans="1:7" ht="23.5" thickBot="1" x14ac:dyDescent="0.4">
      <c r="A70" s="7">
        <v>1105</v>
      </c>
      <c r="B70" s="8" t="s">
        <v>61</v>
      </c>
      <c r="C70" s="13">
        <v>50537.700000000004</v>
      </c>
      <c r="D70" s="13">
        <v>39205.9</v>
      </c>
      <c r="E70" s="12">
        <f t="shared" si="2"/>
        <v>0.77577531229161589</v>
      </c>
      <c r="F70" s="13">
        <v>35891.199999999997</v>
      </c>
      <c r="G70" s="18">
        <f t="shared" si="3"/>
        <v>1.0923541146576321</v>
      </c>
    </row>
    <row r="71" spans="1:7" ht="15" thickBot="1" x14ac:dyDescent="0.4">
      <c r="A71" s="5">
        <v>1200</v>
      </c>
      <c r="B71" s="6" t="s">
        <v>62</v>
      </c>
      <c r="C71" s="14">
        <f>SUM(C72:C74)</f>
        <v>211810.7</v>
      </c>
      <c r="D71" s="14">
        <v>148941.6</v>
      </c>
      <c r="E71" s="11">
        <f t="shared" si="2"/>
        <v>0.70318260597788496</v>
      </c>
      <c r="F71" s="14">
        <v>145849.1</v>
      </c>
      <c r="G71" s="17">
        <f t="shared" si="3"/>
        <v>1.0212034218929016</v>
      </c>
    </row>
    <row r="72" spans="1:7" ht="15" thickBot="1" x14ac:dyDescent="0.4">
      <c r="A72" s="7">
        <v>1201</v>
      </c>
      <c r="B72" s="8" t="s">
        <v>63</v>
      </c>
      <c r="C72" s="13">
        <v>99498.400000000009</v>
      </c>
      <c r="D72" s="13">
        <v>70508.899999999994</v>
      </c>
      <c r="E72" s="12">
        <f t="shared" si="2"/>
        <v>0.70864355607728358</v>
      </c>
      <c r="F72" s="13">
        <v>75140.899999999994</v>
      </c>
      <c r="G72" s="18">
        <f t="shared" si="3"/>
        <v>0.93835580888703751</v>
      </c>
    </row>
    <row r="73" spans="1:7" ht="15" thickBot="1" x14ac:dyDescent="0.4">
      <c r="A73" s="7">
        <v>1202</v>
      </c>
      <c r="B73" s="8" t="s">
        <v>64</v>
      </c>
      <c r="C73" s="13">
        <v>100832</v>
      </c>
      <c r="D73" s="13">
        <v>69235</v>
      </c>
      <c r="E73" s="12">
        <f t="shared" si="2"/>
        <v>0.68663717867343699</v>
      </c>
      <c r="F73" s="13">
        <v>66142.7</v>
      </c>
      <c r="G73" s="18">
        <f t="shared" si="3"/>
        <v>1.0467519469268718</v>
      </c>
    </row>
    <row r="74" spans="1:7" ht="23.5" thickBot="1" x14ac:dyDescent="0.4">
      <c r="A74" s="7">
        <v>1204</v>
      </c>
      <c r="B74" s="8" t="s">
        <v>65</v>
      </c>
      <c r="C74" s="13">
        <v>11480.3</v>
      </c>
      <c r="D74" s="13">
        <v>9197.7000000000007</v>
      </c>
      <c r="E74" s="12">
        <f t="shared" si="2"/>
        <v>0.80117244322883563</v>
      </c>
      <c r="F74" s="13">
        <v>4565.5</v>
      </c>
      <c r="G74" s="18">
        <f t="shared" si="3"/>
        <v>2.0146095717884132</v>
      </c>
    </row>
    <row r="75" spans="1:7" ht="23.5" thickBot="1" x14ac:dyDescent="0.4">
      <c r="A75" s="5">
        <v>1300</v>
      </c>
      <c r="B75" s="6" t="s">
        <v>66</v>
      </c>
      <c r="C75" s="14">
        <f>C76</f>
        <v>159534.9</v>
      </c>
      <c r="D75" s="14">
        <v>917.2</v>
      </c>
      <c r="E75" s="11">
        <f t="shared" si="2"/>
        <v>5.7492122413340284E-3</v>
      </c>
      <c r="F75" s="14">
        <v>0</v>
      </c>
      <c r="G75" s="17">
        <v>0</v>
      </c>
    </row>
    <row r="76" spans="1:7" ht="23.5" thickBot="1" x14ac:dyDescent="0.4">
      <c r="A76" s="7">
        <v>1301</v>
      </c>
      <c r="B76" s="8" t="s">
        <v>67</v>
      </c>
      <c r="C76" s="13">
        <v>159534.9</v>
      </c>
      <c r="D76" s="13">
        <v>917.2</v>
      </c>
      <c r="E76" s="12">
        <f t="shared" si="2"/>
        <v>5.7492122413340284E-3</v>
      </c>
      <c r="F76" s="13">
        <v>0</v>
      </c>
      <c r="G76" s="18">
        <v>0</v>
      </c>
    </row>
    <row r="77" spans="1:7" ht="35" thickBot="1" x14ac:dyDescent="0.4">
      <c r="A77" s="5">
        <v>1400</v>
      </c>
      <c r="B77" s="6" t="s">
        <v>68</v>
      </c>
      <c r="C77" s="14">
        <f>SUM(C78:C80)</f>
        <v>3251853.7</v>
      </c>
      <c r="D77" s="14">
        <v>2542657.2000000002</v>
      </c>
      <c r="E77" s="11">
        <f t="shared" si="2"/>
        <v>0.78191008408527118</v>
      </c>
      <c r="F77" s="14">
        <v>2496632.6</v>
      </c>
      <c r="G77" s="17">
        <f t="shared" si="3"/>
        <v>1.0184346707641325</v>
      </c>
    </row>
    <row r="78" spans="1:7" ht="35" thickBot="1" x14ac:dyDescent="0.4">
      <c r="A78" s="7">
        <v>1401</v>
      </c>
      <c r="B78" s="8" t="s">
        <v>69</v>
      </c>
      <c r="C78" s="13">
        <v>2112881.9</v>
      </c>
      <c r="D78" s="13">
        <v>1585942.3</v>
      </c>
      <c r="E78" s="12">
        <f t="shared" si="2"/>
        <v>0.75060622176753</v>
      </c>
      <c r="F78" s="13">
        <v>1645294.8</v>
      </c>
      <c r="G78" s="18">
        <f t="shared" si="3"/>
        <v>0.96392591771395619</v>
      </c>
    </row>
    <row r="79" spans="1:7" ht="15" thickBot="1" x14ac:dyDescent="0.4">
      <c r="A79" s="7">
        <v>1402</v>
      </c>
      <c r="B79" s="8" t="s">
        <v>70</v>
      </c>
      <c r="C79" s="13">
        <v>113950</v>
      </c>
      <c r="D79" s="13">
        <v>85463.1</v>
      </c>
      <c r="E79" s="12">
        <f t="shared" si="2"/>
        <v>0.75000526546731028</v>
      </c>
      <c r="F79" s="13">
        <v>0</v>
      </c>
      <c r="G79" s="18" t="s">
        <v>140</v>
      </c>
    </row>
    <row r="80" spans="1:7" ht="15" thickBot="1" x14ac:dyDescent="0.4">
      <c r="A80" s="7">
        <v>1403</v>
      </c>
      <c r="B80" s="8" t="s">
        <v>71</v>
      </c>
      <c r="C80" s="13">
        <v>1025021.8</v>
      </c>
      <c r="D80" s="13">
        <v>871251.8</v>
      </c>
      <c r="E80" s="12">
        <f t="shared" si="2"/>
        <v>0.84998367839591316</v>
      </c>
      <c r="F80" s="13">
        <v>851337.8</v>
      </c>
      <c r="G80" s="18">
        <f t="shared" si="3"/>
        <v>1.0233914199510465</v>
      </c>
    </row>
    <row r="81" spans="2:3" ht="15" thickBot="1" x14ac:dyDescent="0.4">
      <c r="C81" s="13"/>
    </row>
    <row r="83" spans="2:3" x14ac:dyDescent="0.35">
      <c r="B83" s="19"/>
    </row>
    <row r="84" spans="2:3" x14ac:dyDescent="0.35">
      <c r="B84" s="19"/>
    </row>
    <row r="85" spans="2:3" x14ac:dyDescent="0.35">
      <c r="B85" s="19"/>
    </row>
    <row r="86" spans="2:3" x14ac:dyDescent="0.35">
      <c r="B86" s="19"/>
    </row>
    <row r="87" spans="2:3" x14ac:dyDescent="0.35">
      <c r="B87" s="19"/>
    </row>
    <row r="88" spans="2:3" x14ac:dyDescent="0.35">
      <c r="B88" s="19"/>
    </row>
    <row r="89" spans="2:3" x14ac:dyDescent="0.35">
      <c r="B89" s="19"/>
    </row>
    <row r="90" spans="2:3" x14ac:dyDescent="0.35">
      <c r="B90" s="19"/>
    </row>
    <row r="91" spans="2:3" x14ac:dyDescent="0.35">
      <c r="B91" s="19"/>
    </row>
    <row r="92" spans="2:3" x14ac:dyDescent="0.35">
      <c r="B92" s="19"/>
    </row>
    <row r="93" spans="2:3" x14ac:dyDescent="0.35">
      <c r="B93" s="19"/>
    </row>
    <row r="94" spans="2:3" x14ac:dyDescent="0.35">
      <c r="B94" s="19"/>
    </row>
    <row r="95" spans="2:3" x14ac:dyDescent="0.35">
      <c r="B95" s="19"/>
    </row>
    <row r="96" spans="2:3" x14ac:dyDescent="0.35">
      <c r="B96" s="19"/>
    </row>
  </sheetData>
  <mergeCells count="1">
    <mergeCell ref="A1:G1"/>
  </mergeCells>
  <pageMargins left="0.36" right="0.48" top="0.46" bottom="0.53" header="0.31496062992125984" footer="0.31496062992125984"/>
  <pageSetup paperSize="9" scale="72" fitToHeight="0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В3</vt:lpstr>
      <vt:lpstr>В3!Заголовки_для_печати</vt:lpstr>
      <vt:lpstr>В3!Область_печати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2024-11-22T13:52:08Z</cp:lastPrinted>
  <dcterms:created xsi:type="dcterms:W3CDTF">2018-04-09T08:39:25Z</dcterms:created>
  <dcterms:modified xsi:type="dcterms:W3CDTF">2024-11-26T06:00:20Z</dcterms:modified>
</cp:coreProperties>
</file>