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10" yWindow="-110" windowWidth="19420" windowHeight="11020"/>
  </bookViews>
  <sheets>
    <sheet name="В3" sheetId="1" r:id="rId1"/>
  </sheets>
  <definedNames>
    <definedName name="_xlnm._FilterDatabase" localSheetId="0" hidden="1">В3!$B$3:$G$80</definedName>
    <definedName name="_xlnm.Print_Titles" localSheetId="0">В3!$3:$3</definedName>
  </definedNames>
  <calcPr calcId="145621"/>
</workbook>
</file>

<file path=xl/calcChain.xml><?xml version="1.0" encoding="utf-8"?>
<calcChain xmlns="http://schemas.openxmlformats.org/spreadsheetml/2006/main">
  <c r="G77" i="1" l="1"/>
  <c r="G76" i="1"/>
  <c r="G75" i="1"/>
  <c r="G70" i="1"/>
  <c r="G64" i="1"/>
  <c r="G59" i="1"/>
  <c r="G69" i="1"/>
  <c r="G71" i="1"/>
  <c r="G72" i="1"/>
  <c r="G73" i="1"/>
  <c r="G74" i="1"/>
  <c r="G78" i="1"/>
  <c r="G79" i="1"/>
  <c r="G80" i="1"/>
  <c r="E69" i="1"/>
  <c r="E70" i="1"/>
  <c r="E72" i="1"/>
  <c r="E73" i="1"/>
  <c r="E74" i="1"/>
  <c r="E76" i="1"/>
  <c r="E78" i="1"/>
  <c r="E79" i="1"/>
  <c r="E80" i="1"/>
  <c r="E68" i="1"/>
  <c r="G68" i="1"/>
  <c r="D4" i="1" l="1"/>
  <c r="E23" i="1" l="1"/>
  <c r="E66" i="1"/>
  <c r="E65" i="1"/>
  <c r="E64" i="1"/>
  <c r="E63" i="1"/>
  <c r="E62" i="1"/>
  <c r="E60" i="1"/>
  <c r="E59" i="1"/>
  <c r="E58" i="1"/>
  <c r="E57" i="1"/>
  <c r="E56" i="1"/>
  <c r="E55" i="1"/>
  <c r="E54" i="1"/>
  <c r="E52" i="1"/>
  <c r="E51" i="1"/>
  <c r="E49" i="1"/>
  <c r="E48" i="1"/>
  <c r="E47" i="1"/>
  <c r="E46" i="1"/>
  <c r="E45" i="1"/>
  <c r="E44" i="1"/>
  <c r="E43" i="1"/>
  <c r="E42" i="1"/>
  <c r="E41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2" i="1"/>
  <c r="E20" i="1"/>
  <c r="E19" i="1"/>
  <c r="E18" i="1"/>
  <c r="E17" i="1"/>
  <c r="E15" i="1"/>
  <c r="E13" i="1"/>
  <c r="E12" i="1"/>
  <c r="E11" i="1"/>
  <c r="E10" i="1"/>
  <c r="E9" i="1"/>
  <c r="E8" i="1"/>
  <c r="E7" i="1"/>
  <c r="E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G65" i="1"/>
  <c r="G66" i="1"/>
  <c r="G67" i="1"/>
  <c r="G4" i="1"/>
  <c r="C77" i="1"/>
  <c r="E77" i="1" s="1"/>
  <c r="C75" i="1"/>
  <c r="E75" i="1" s="1"/>
  <c r="C71" i="1"/>
  <c r="E71" i="1" s="1"/>
  <c r="C67" i="1"/>
  <c r="E67" i="1" s="1"/>
  <c r="C61" i="1"/>
  <c r="E61" i="1" s="1"/>
  <c r="C53" i="1"/>
  <c r="E53" i="1" s="1"/>
  <c r="C50" i="1"/>
  <c r="E50" i="1" s="1"/>
  <c r="C40" i="1"/>
  <c r="E40" i="1" s="1"/>
  <c r="C36" i="1"/>
  <c r="E36" i="1" s="1"/>
  <c r="C31" i="1"/>
  <c r="E31" i="1" s="1"/>
  <c r="C21" i="1"/>
  <c r="E21" i="1" s="1"/>
  <c r="C16" i="1"/>
  <c r="E16" i="1" s="1"/>
  <c r="C14" i="1"/>
  <c r="E14" i="1" s="1"/>
  <c r="C5" i="1"/>
  <c r="E5" i="1" s="1"/>
  <c r="C4" i="1" l="1"/>
  <c r="E4" i="1" s="1"/>
</calcChain>
</file>

<file path=xl/sharedStrings.xml><?xml version="1.0" encoding="utf-8"?>
<sst xmlns="http://schemas.openxmlformats.org/spreadsheetml/2006/main" count="141" uniqueCount="141">
  <si>
    <t>Код</t>
  </si>
  <si>
    <t>Наименование разделов, подразделов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</si>
  <si>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</si>
  <si>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</si>
  <si>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</si>
  <si>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</si>
  <si>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</si>
  <si>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</si>
  <si>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</si>
  <si>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</si>
  <si>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</si>
  <si>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</si>
  <si>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</si>
  <si>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</si>
  <si>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</si>
  <si>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</si>
  <si>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</si>
  <si>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</si>
  <si>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</si>
  <si>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</si>
  <si>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</si>
  <si>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</si>
  <si>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</si>
  <si>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</si>
  <si>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</si>
  <si>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</si>
  <si>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</si>
  <si>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</si>
  <si>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</si>
  <si>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</si>
  <si>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</si>
  <si>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</si>
  <si>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</si>
  <si>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</si>
  <si>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</si>
  <si>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</si>
  <si>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</si>
  <si>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</si>
  <si>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</si>
  <si>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</si>
  <si>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</si>
  <si>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</si>
  <si>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</si>
  <si>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</si>
  <si>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</si>
  <si>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</si>
  <si>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</si>
  <si>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</si>
  <si>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</si>
  <si>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</si>
  <si>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</si>
  <si>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</si>
  <si>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</si>
  <si>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</si>
  <si>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</si>
  <si>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</si>
  <si>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</si>
  <si>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</si>
  <si>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</si>
  <si>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</si>
  <si>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</si>
  <si>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</si>
  <si>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</si>
  <si>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</si>
  <si>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</si>
  <si>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</si>
  <si>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</si>
  <si>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</si>
  <si>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</si>
  <si>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</si>
  <si>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</si>
  <si>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</si>
  <si>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</si>
  <si>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</si>
  <si>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</si>
  <si>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</si>
  <si>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</si>
  <si>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</si>
  <si>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</si>
  <si>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</si>
  <si>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</si>
  <si>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</si>
  <si>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</si>
  <si>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</si>
  <si>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</si>
  <si>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</si>
  <si>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</si>
  <si>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</si>
  <si>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</si>
  <si>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</si>
  <si>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</si>
  <si>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</si>
  <si>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</si>
  <si>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</si>
  <si>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</si>
  <si>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</si>
  <si>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</si>
  <si>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</si>
  <si>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</si>
  <si>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</si>
  <si>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</si>
  <si>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</si>
  <si>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</si>
  <si>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</si>
  <si>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</si>
  <si>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</si>
  <si>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</si>
  <si>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</si>
  <si>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</si>
  <si>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</si>
  <si>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</si>
  <si>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</si>
  <si>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</si>
  <si>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</si>
  <si>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</si>
  <si>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</si>
  <si>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</si>
  <si>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</si>
  <si>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</si>
  <si>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</si>
  <si>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</si>
  <si>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</si>
  <si>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</si>
  <si>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</si>
  <si>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</si>
  <si>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</si>
  <si>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Другие вопросы в области национальной безопасности и правоохранительной деятельности</t>
  </si>
  <si>
    <t>0314</t>
  </si>
  <si>
    <t>0602</t>
  </si>
  <si>
    <t>Сбор, удаление отходов и очистка сточных вод</t>
  </si>
  <si>
    <t>0410</t>
  </si>
  <si>
    <t>0402</t>
  </si>
  <si>
    <t>Связь и информатика</t>
  </si>
  <si>
    <t>Топливно-энергетический комплекс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</si>
  <si>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</si>
  <si>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</si>
  <si>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Закон ЧР от 30.11.2023 № 89 
"О республиканском бюджете Чувашской Республики на 2024 год и на плановый период 2025 и 2026 годов" (ред. от 29.03.2024), тыс. руб.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</si>
  <si>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01.07.2024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</si>
  <si>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01.07.2024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</si>
  <si>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01.07.2023, </t>
    </r>
    <r>
      <rPr>
        <sz val="9"/>
        <color rgb="FF000000"/>
        <rFont val="Times New Roman"/>
        <family val="1"/>
        <charset val="204"/>
      </rPr>
      <t>тыс. руб.</t>
    </r>
  </si>
  <si>
    <t xml:space="preserve">Сведения об исполнении республиканского бюджета за I полугодие 2024 года по расходам в разрезе разделов и подразделов классификации расходов бюджета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</si>
</sst>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B9CDE5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95B3D7"/>
      </bottom>
      <diagonal/>
    </border>
  </borders>
  <cellStyleXfs count="10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  <xf numFmtId="4" fontId="7" fillId="2" borderId="5">
      <alignment horizontal="right" vertical="top" shrinkToFit="1"/>
    </xf>
    <xf numFmtId="4" fontId="9" fillId="4" borderId="6">
      <alignment horizontal="right" vertical="top" wrapText="1" shrinkToFit="1"/>
    </xf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0">
    <cellStyle name="ex64" xfId="9"/>
    <cellStyle name="xl24" xfId="6"/>
    <cellStyle name="xl26" xfId="1"/>
    <cellStyle name="xl37" xfId="4"/>
    <cellStyle name="xl38" xfId="8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zoomScaleNormal="100" zoomScaleSheetLayoutView="110" workbookViewId="0">
      <selection activeCell="A2" sqref="A2"/>
    </sheetView>
  </sheetViews>
  <sheetFormatPr defaultRowHeight="14.5" x14ac:dyDescent="0.35"/>
  <cols>
    <col min="2" max="2" width="40.453125" customWidth="1"/>
    <col min="3" max="3" width="17" style="13" customWidth="1"/>
    <col min="4" max="4" width="16.453125" style="13" customWidth="1"/>
    <col min="5" max="5" width="14.81640625" customWidth="1"/>
    <col min="6" max="7" width="15.7265625" customWidth="1"/>
  </cols>
  <sheetData>
    <row r="1" spans="1:7" ht="45" customHeight="1" x14ac:dyDescent="0.35">
      <c r="A1" s="19" t="s">
        <v>140</v>
      </c>
      <c r="B1" s="19"/>
      <c r="C1" s="19"/>
      <c r="D1" s="19"/>
      <c r="E1" s="19"/>
      <c r="F1" s="19"/>
      <c r="G1" s="19"/>
    </row>
    <row r="2" spans="1:7" ht="15.75" thickBot="1" x14ac:dyDescent="0.3">
      <c r="A2" s="1"/>
    </row>
    <row r="3" spans="1:7" ht="112.5" customHeight="1" thickBot="1" x14ac:dyDescent="0.4">
      <c r="A3" s="2" t="s">
        <v>0</v>
      </c>
      <c r="B3" s="3" t="s">
        <v>1</v>
      </c>
      <c r="C3" s="14" t="s">
        <v>136</v>
      </c>
      <c r="D3" s="14" t="s">
        <v>137</v>
      </c>
      <c r="E3" s="4" t="s">
        <v>138</v>
      </c>
      <c r="F3" s="14" t="s">
        <v>139</v>
      </c>
      <c r="G3" s="14" t="s">
        <v>2</v>
      </c>
    </row>
    <row r="4" spans="1:7" ht="15" thickBot="1" x14ac:dyDescent="0.4">
      <c r="A4" s="5"/>
      <c r="B4" s="6" t="s">
        <v>3</v>
      </c>
      <c r="C4" s="12">
        <f>C5+C14+C16+C21+C31+C36+C40+C50+C53+C61+C67+C71+C75+C77</f>
        <v>102429130.7</v>
      </c>
      <c r="D4" s="12">
        <f>D5+D14+D16+D21+D31+D36+D40+D50+D53+D61+D67+D71+D75+D77</f>
        <v>43421620.110000007</v>
      </c>
      <c r="E4" s="15">
        <f>IFERROR(D4/C4,"-")</f>
        <v>0.42391866272081918</v>
      </c>
      <c r="F4" s="12">
        <v>41677856.799999997</v>
      </c>
      <c r="G4" s="15">
        <f>IFERROR(D4/F4,"-")</f>
        <v>1.0418390830019841</v>
      </c>
    </row>
    <row r="5" spans="1:7" ht="15" thickBot="1" x14ac:dyDescent="0.4">
      <c r="A5" s="9" t="s">
        <v>71</v>
      </c>
      <c r="B5" s="6" t="s">
        <v>4</v>
      </c>
      <c r="C5" s="12">
        <f>SUM(C6:C13)</f>
        <v>7126555.5</v>
      </c>
      <c r="D5" s="12">
        <v>1031015.4</v>
      </c>
      <c r="E5" s="15">
        <f t="shared" ref="E5:E67" si="0">IFERROR(D5/C5,"-")</f>
        <v>0.14467233153519959</v>
      </c>
      <c r="F5" s="12">
        <v>890505.4</v>
      </c>
      <c r="G5" s="15">
        <f t="shared" ref="G5:G67" si="1">IFERROR(D5/F5,"-")</f>
        <v>1.1577868028649798</v>
      </c>
    </row>
    <row r="6" spans="1:7" ht="46.5" thickBot="1" x14ac:dyDescent="0.4">
      <c r="A6" s="10" t="s">
        <v>72</v>
      </c>
      <c r="B6" s="8" t="s">
        <v>5</v>
      </c>
      <c r="C6" s="11">
        <v>133261.6</v>
      </c>
      <c r="D6" s="11">
        <v>64014.8</v>
      </c>
      <c r="E6" s="16">
        <f t="shared" si="0"/>
        <v>0.48036943875805183</v>
      </c>
      <c r="F6" s="11">
        <v>60459.199999999997</v>
      </c>
      <c r="G6" s="16">
        <f t="shared" si="1"/>
        <v>1.0588099081694764</v>
      </c>
    </row>
    <row r="7" spans="1:7" ht="46.5" thickBot="1" x14ac:dyDescent="0.4">
      <c r="A7" s="10" t="s">
        <v>73</v>
      </c>
      <c r="B7" s="8" t="s">
        <v>6</v>
      </c>
      <c r="C7" s="11">
        <v>337969.9</v>
      </c>
      <c r="D7" s="11">
        <v>132818.82999999999</v>
      </c>
      <c r="E7" s="16">
        <f t="shared" si="0"/>
        <v>0.39299011539193279</v>
      </c>
      <c r="F7" s="11">
        <v>125196.4</v>
      </c>
      <c r="G7" s="16">
        <f t="shared" si="1"/>
        <v>1.0608837794057975</v>
      </c>
    </row>
    <row r="8" spans="1:7" ht="15" thickBot="1" x14ac:dyDescent="0.4">
      <c r="A8" s="10" t="s">
        <v>74</v>
      </c>
      <c r="B8" s="8" t="s">
        <v>7</v>
      </c>
      <c r="C8" s="11">
        <v>236157.5</v>
      </c>
      <c r="D8" s="11">
        <v>99959.81</v>
      </c>
      <c r="E8" s="16">
        <f t="shared" si="0"/>
        <v>0.42327603400273123</v>
      </c>
      <c r="F8" s="11">
        <v>90548.4</v>
      </c>
      <c r="G8" s="16">
        <f t="shared" si="1"/>
        <v>1.1039378939881876</v>
      </c>
    </row>
    <row r="9" spans="1:7" ht="35" thickBot="1" x14ac:dyDescent="0.4">
      <c r="A9" s="10" t="s">
        <v>75</v>
      </c>
      <c r="B9" s="8" t="s">
        <v>8</v>
      </c>
      <c r="C9" s="11">
        <v>250526.9</v>
      </c>
      <c r="D9" s="11">
        <v>100197.26</v>
      </c>
      <c r="E9" s="16">
        <f t="shared" si="0"/>
        <v>0.39994611357103765</v>
      </c>
      <c r="F9" s="11">
        <v>97064.3</v>
      </c>
      <c r="G9" s="16">
        <f t="shared" si="1"/>
        <v>1.032277160603847</v>
      </c>
    </row>
    <row r="10" spans="1:7" ht="15" thickBot="1" x14ac:dyDescent="0.4">
      <c r="A10" s="10" t="s">
        <v>76</v>
      </c>
      <c r="B10" s="8" t="s">
        <v>9</v>
      </c>
      <c r="C10" s="11">
        <v>92314.1</v>
      </c>
      <c r="D10" s="11">
        <v>76235.600000000006</v>
      </c>
      <c r="E10" s="16">
        <f t="shared" si="0"/>
        <v>0.82582834041603614</v>
      </c>
      <c r="F10" s="11">
        <v>19030</v>
      </c>
      <c r="G10" s="16">
        <f t="shared" si="1"/>
        <v>4.0060746190225967</v>
      </c>
    </row>
    <row r="11" spans="1:7" ht="15" thickBot="1" x14ac:dyDescent="0.4">
      <c r="A11" s="10" t="s">
        <v>77</v>
      </c>
      <c r="B11" s="8" t="s">
        <v>10</v>
      </c>
      <c r="C11" s="11">
        <v>3554538</v>
      </c>
      <c r="D11" s="11">
        <v>0</v>
      </c>
      <c r="E11" s="16">
        <f t="shared" si="0"/>
        <v>0</v>
      </c>
      <c r="F11" s="11">
        <v>0</v>
      </c>
      <c r="G11" s="16" t="str">
        <f t="shared" si="1"/>
        <v>-</v>
      </c>
    </row>
    <row r="12" spans="1:7" ht="23.5" thickBot="1" x14ac:dyDescent="0.4">
      <c r="A12" s="10" t="s">
        <v>78</v>
      </c>
      <c r="B12" s="8" t="s">
        <v>11</v>
      </c>
      <c r="C12" s="11">
        <v>225</v>
      </c>
      <c r="D12" s="11">
        <v>0</v>
      </c>
      <c r="E12" s="16">
        <f t="shared" si="0"/>
        <v>0</v>
      </c>
      <c r="F12" s="11">
        <v>225</v>
      </c>
      <c r="G12" s="16">
        <f t="shared" si="1"/>
        <v>0</v>
      </c>
    </row>
    <row r="13" spans="1:7" ht="15" thickBot="1" x14ac:dyDescent="0.4">
      <c r="A13" s="10" t="s">
        <v>79</v>
      </c>
      <c r="B13" s="8" t="s">
        <v>12</v>
      </c>
      <c r="C13" s="11">
        <v>2521562.5</v>
      </c>
      <c r="D13" s="11">
        <v>557789.11</v>
      </c>
      <c r="E13" s="16">
        <f t="shared" si="0"/>
        <v>0.2212077273515925</v>
      </c>
      <c r="F13" s="11">
        <v>497982.1</v>
      </c>
      <c r="G13" s="16">
        <f t="shared" si="1"/>
        <v>1.1200987143915415</v>
      </c>
    </row>
    <row r="14" spans="1:7" ht="15" thickBot="1" x14ac:dyDescent="0.4">
      <c r="A14" s="9" t="s">
        <v>80</v>
      </c>
      <c r="B14" s="6" t="s">
        <v>13</v>
      </c>
      <c r="C14" s="12">
        <f>C15</f>
        <v>35279.5</v>
      </c>
      <c r="D14" s="12">
        <v>15327.26</v>
      </c>
      <c r="E14" s="15">
        <f t="shared" si="0"/>
        <v>0.43445230232854776</v>
      </c>
      <c r="F14" s="12">
        <v>11417.1</v>
      </c>
      <c r="G14" s="15">
        <f t="shared" si="1"/>
        <v>1.342482767077454</v>
      </c>
    </row>
    <row r="15" spans="1:7" ht="15" thickBot="1" x14ac:dyDescent="0.4">
      <c r="A15" s="10" t="s">
        <v>81</v>
      </c>
      <c r="B15" s="8" t="s">
        <v>14</v>
      </c>
      <c r="C15" s="11">
        <v>35279.5</v>
      </c>
      <c r="D15" s="11">
        <v>15327.26</v>
      </c>
      <c r="E15" s="16">
        <f t="shared" si="0"/>
        <v>0.43445230232854776</v>
      </c>
      <c r="F15" s="11">
        <v>11417.1</v>
      </c>
      <c r="G15" s="16">
        <f t="shared" si="1"/>
        <v>1.342482767077454</v>
      </c>
    </row>
    <row r="16" spans="1:7" ht="23.5" thickBot="1" x14ac:dyDescent="0.4">
      <c r="A16" s="9" t="s">
        <v>82</v>
      </c>
      <c r="B16" s="6" t="s">
        <v>15</v>
      </c>
      <c r="C16" s="12">
        <f>SUM(C17:C20)</f>
        <v>780861.1</v>
      </c>
      <c r="D16" s="12">
        <v>252076.26</v>
      </c>
      <c r="E16" s="15">
        <f t="shared" si="0"/>
        <v>0.32281830917175924</v>
      </c>
      <c r="F16" s="12">
        <v>197783.1</v>
      </c>
      <c r="G16" s="15">
        <f t="shared" si="1"/>
        <v>1.2745085904710767</v>
      </c>
    </row>
    <row r="17" spans="1:7" ht="15" thickBot="1" x14ac:dyDescent="0.4">
      <c r="A17" s="10" t="s">
        <v>120</v>
      </c>
      <c r="B17" s="8" t="s">
        <v>123</v>
      </c>
      <c r="C17" s="11">
        <v>93273</v>
      </c>
      <c r="D17" s="11">
        <v>42853.93</v>
      </c>
      <c r="E17" s="16">
        <f t="shared" si="0"/>
        <v>0.45944624918250726</v>
      </c>
      <c r="F17" s="11">
        <v>38334.5</v>
      </c>
      <c r="G17" s="16">
        <f t="shared" si="1"/>
        <v>1.1178945858169533</v>
      </c>
    </row>
    <row r="18" spans="1:7" ht="15" thickBot="1" x14ac:dyDescent="0.4">
      <c r="A18" s="10" t="s">
        <v>83</v>
      </c>
      <c r="B18" s="8" t="s">
        <v>134</v>
      </c>
      <c r="C18" s="11">
        <v>92848.200000000012</v>
      </c>
      <c r="D18" s="11">
        <v>43453.08</v>
      </c>
      <c r="E18" s="16">
        <f t="shared" si="0"/>
        <v>0.46800131828080671</v>
      </c>
      <c r="F18" s="11">
        <v>31332.5</v>
      </c>
      <c r="G18" s="16">
        <f t="shared" si="1"/>
        <v>1.3868373095029123</v>
      </c>
    </row>
    <row r="19" spans="1:7" ht="35" thickBot="1" x14ac:dyDescent="0.4">
      <c r="A19" s="17" t="s">
        <v>118</v>
      </c>
      <c r="B19" s="18" t="s">
        <v>135</v>
      </c>
      <c r="C19" s="11">
        <v>469844.7</v>
      </c>
      <c r="D19" s="11">
        <v>157850.92000000001</v>
      </c>
      <c r="E19" s="16">
        <f t="shared" si="0"/>
        <v>0.33596403237069611</v>
      </c>
      <c r="F19" s="11">
        <v>121188.9</v>
      </c>
      <c r="G19" s="16">
        <f t="shared" si="1"/>
        <v>1.3025196201962392</v>
      </c>
    </row>
    <row r="20" spans="1:7" ht="23.5" thickBot="1" x14ac:dyDescent="0.4">
      <c r="A20" s="10" t="s">
        <v>127</v>
      </c>
      <c r="B20" s="8" t="s">
        <v>126</v>
      </c>
      <c r="C20" s="11">
        <v>124895.2</v>
      </c>
      <c r="D20" s="11">
        <v>7918.33</v>
      </c>
      <c r="E20" s="16">
        <f t="shared" si="0"/>
        <v>6.3399794387614575E-2</v>
      </c>
      <c r="F20" s="11">
        <v>6927.2</v>
      </c>
      <c r="G20" s="16">
        <f t="shared" si="1"/>
        <v>1.1430780113177041</v>
      </c>
    </row>
    <row r="21" spans="1:7" ht="15" thickBot="1" x14ac:dyDescent="0.4">
      <c r="A21" s="9" t="s">
        <v>84</v>
      </c>
      <c r="B21" s="6" t="s">
        <v>16</v>
      </c>
      <c r="C21" s="12">
        <f>SUM(C22:C30)</f>
        <v>20083965.5</v>
      </c>
      <c r="D21" s="12">
        <v>6508445.7000000002</v>
      </c>
      <c r="E21" s="15">
        <f t="shared" si="0"/>
        <v>0.32406178451162942</v>
      </c>
      <c r="F21" s="12">
        <v>6335611.7999999998</v>
      </c>
      <c r="G21" s="15">
        <f t="shared" si="1"/>
        <v>1.0272797490528065</v>
      </c>
    </row>
    <row r="22" spans="1:7" ht="15" thickBot="1" x14ac:dyDescent="0.4">
      <c r="A22" s="10" t="s">
        <v>85</v>
      </c>
      <c r="B22" s="8" t="s">
        <v>17</v>
      </c>
      <c r="C22" s="11">
        <v>380782</v>
      </c>
      <c r="D22" s="11">
        <v>168274.03</v>
      </c>
      <c r="E22" s="16">
        <f t="shared" si="0"/>
        <v>0.44191697611756858</v>
      </c>
      <c r="F22" s="11">
        <v>164105.9</v>
      </c>
      <c r="G22" s="16">
        <f t="shared" si="1"/>
        <v>1.0253990258729273</v>
      </c>
    </row>
    <row r="23" spans="1:7" ht="15" thickBot="1" x14ac:dyDescent="0.4">
      <c r="A23" s="17" t="s">
        <v>131</v>
      </c>
      <c r="B23" s="18" t="s">
        <v>133</v>
      </c>
      <c r="C23" s="11">
        <v>20000</v>
      </c>
      <c r="D23" s="11">
        <v>0</v>
      </c>
      <c r="E23" s="16">
        <f>IFERROR(D23/C23,"-")</f>
        <v>0</v>
      </c>
      <c r="F23" s="11">
        <v>799.2</v>
      </c>
      <c r="G23" s="16">
        <f t="shared" si="1"/>
        <v>0</v>
      </c>
    </row>
    <row r="24" spans="1:7" ht="15" thickBot="1" x14ac:dyDescent="0.4">
      <c r="A24" s="10" t="s">
        <v>86</v>
      </c>
      <c r="B24" s="8" t="s">
        <v>18</v>
      </c>
      <c r="C24" s="11">
        <v>3755733.0999999992</v>
      </c>
      <c r="D24" s="11">
        <v>1321642.5</v>
      </c>
      <c r="E24" s="16">
        <f t="shared" si="0"/>
        <v>0.35190000588699988</v>
      </c>
      <c r="F24" s="11">
        <v>1993246.3</v>
      </c>
      <c r="G24" s="16">
        <f t="shared" si="1"/>
        <v>0.66306030519158621</v>
      </c>
    </row>
    <row r="25" spans="1:7" ht="15" thickBot="1" x14ac:dyDescent="0.4">
      <c r="A25" s="10" t="s">
        <v>119</v>
      </c>
      <c r="B25" s="8" t="s">
        <v>19</v>
      </c>
      <c r="C25" s="11">
        <v>119919</v>
      </c>
      <c r="D25" s="11">
        <v>36207.699999999997</v>
      </c>
      <c r="E25" s="16">
        <f t="shared" si="0"/>
        <v>0.30193463921480329</v>
      </c>
      <c r="F25" s="11">
        <v>26563.4</v>
      </c>
      <c r="G25" s="16">
        <f t="shared" si="1"/>
        <v>1.3630672278398095</v>
      </c>
    </row>
    <row r="26" spans="1:7" ht="15" thickBot="1" x14ac:dyDescent="0.4">
      <c r="A26" s="10" t="s">
        <v>87</v>
      </c>
      <c r="B26" s="8" t="s">
        <v>20</v>
      </c>
      <c r="C26" s="11">
        <v>306943.2</v>
      </c>
      <c r="D26" s="11">
        <v>124076.42</v>
      </c>
      <c r="E26" s="16">
        <f t="shared" si="0"/>
        <v>0.40423250946754968</v>
      </c>
      <c r="F26" s="11">
        <v>73560.5</v>
      </c>
      <c r="G26" s="16">
        <f t="shared" si="1"/>
        <v>1.6867261641777855</v>
      </c>
    </row>
    <row r="27" spans="1:7" ht="15" thickBot="1" x14ac:dyDescent="0.4">
      <c r="A27" s="10" t="s">
        <v>88</v>
      </c>
      <c r="B27" s="8" t="s">
        <v>21</v>
      </c>
      <c r="C27" s="11">
        <v>1445080.7</v>
      </c>
      <c r="D27" s="11">
        <v>753042.67</v>
      </c>
      <c r="E27" s="16">
        <f t="shared" si="0"/>
        <v>0.52110769315512973</v>
      </c>
      <c r="F27" s="11">
        <v>114209</v>
      </c>
      <c r="G27" s="16">
        <f t="shared" si="1"/>
        <v>6.5935492824558493</v>
      </c>
    </row>
    <row r="28" spans="1:7" ht="15" thickBot="1" x14ac:dyDescent="0.4">
      <c r="A28" s="10" t="s">
        <v>89</v>
      </c>
      <c r="B28" s="8" t="s">
        <v>22</v>
      </c>
      <c r="C28" s="11">
        <v>8639161.3000000007</v>
      </c>
      <c r="D28" s="11">
        <v>2096911.93</v>
      </c>
      <c r="E28" s="16">
        <f t="shared" si="0"/>
        <v>0.24272170146886826</v>
      </c>
      <c r="F28" s="11">
        <v>2874620.8</v>
      </c>
      <c r="G28" s="16">
        <f t="shared" si="1"/>
        <v>0.72945688349572924</v>
      </c>
    </row>
    <row r="29" spans="1:7" ht="15" thickBot="1" x14ac:dyDescent="0.4">
      <c r="A29" s="10" t="s">
        <v>130</v>
      </c>
      <c r="B29" s="8" t="s">
        <v>132</v>
      </c>
      <c r="C29" s="11">
        <v>1170269.3</v>
      </c>
      <c r="D29" s="11">
        <v>493067.73</v>
      </c>
      <c r="E29" s="16">
        <f t="shared" si="0"/>
        <v>0.42132843269493608</v>
      </c>
      <c r="F29" s="11">
        <v>357990.1</v>
      </c>
      <c r="G29" s="16">
        <f t="shared" si="1"/>
        <v>1.3773222499728346</v>
      </c>
    </row>
    <row r="30" spans="1:7" ht="23.25" customHeight="1" thickBot="1" x14ac:dyDescent="0.4">
      <c r="A30" s="10" t="s">
        <v>90</v>
      </c>
      <c r="B30" s="8" t="s">
        <v>23</v>
      </c>
      <c r="C30" s="11">
        <v>4246076.9000000004</v>
      </c>
      <c r="D30" s="11">
        <v>1515222.71</v>
      </c>
      <c r="E30" s="16">
        <f t="shared" si="0"/>
        <v>0.35685239473642122</v>
      </c>
      <c r="F30" s="11">
        <v>730516.6</v>
      </c>
      <c r="G30" s="16">
        <f t="shared" si="1"/>
        <v>2.0741797106321744</v>
      </c>
    </row>
    <row r="31" spans="1:7" ht="15" thickBot="1" x14ac:dyDescent="0.4">
      <c r="A31" s="9" t="s">
        <v>91</v>
      </c>
      <c r="B31" s="6" t="s">
        <v>24</v>
      </c>
      <c r="C31" s="12">
        <f>SUM(C32:C35)</f>
        <v>6903869.8999999985</v>
      </c>
      <c r="D31" s="12">
        <v>2238595.2799999998</v>
      </c>
      <c r="E31" s="15">
        <f t="shared" si="0"/>
        <v>0.32425224003714209</v>
      </c>
      <c r="F31" s="12">
        <v>2221650.4</v>
      </c>
      <c r="G31" s="15">
        <f t="shared" si="1"/>
        <v>1.0076271586204562</v>
      </c>
    </row>
    <row r="32" spans="1:7" ht="15" thickBot="1" x14ac:dyDescent="0.4">
      <c r="A32" s="10" t="s">
        <v>92</v>
      </c>
      <c r="B32" s="8" t="s">
        <v>25</v>
      </c>
      <c r="C32" s="11">
        <v>490593.60000000003</v>
      </c>
      <c r="D32" s="11">
        <v>135547.46</v>
      </c>
      <c r="E32" s="16">
        <f t="shared" si="0"/>
        <v>0.27629276044367473</v>
      </c>
      <c r="F32" s="11">
        <v>156676.20000000001</v>
      </c>
      <c r="G32" s="16">
        <f t="shared" si="1"/>
        <v>0.86514390826430554</v>
      </c>
    </row>
    <row r="33" spans="1:7" ht="15" thickBot="1" x14ac:dyDescent="0.4">
      <c r="A33" s="10" t="s">
        <v>93</v>
      </c>
      <c r="B33" s="8" t="s">
        <v>26</v>
      </c>
      <c r="C33" s="11">
        <v>5196971.6999999993</v>
      </c>
      <c r="D33" s="11">
        <v>1943557.17</v>
      </c>
      <c r="E33" s="16">
        <f t="shared" si="0"/>
        <v>0.37397878653062516</v>
      </c>
      <c r="F33" s="11">
        <v>1679080.2</v>
      </c>
      <c r="G33" s="16">
        <f t="shared" si="1"/>
        <v>1.1575130062280528</v>
      </c>
    </row>
    <row r="34" spans="1:7" ht="15" thickBot="1" x14ac:dyDescent="0.4">
      <c r="A34" s="10" t="s">
        <v>94</v>
      </c>
      <c r="B34" s="8" t="s">
        <v>27</v>
      </c>
      <c r="C34" s="11">
        <v>794432.8</v>
      </c>
      <c r="D34" s="11">
        <v>103110.17</v>
      </c>
      <c r="E34" s="16">
        <f t="shared" si="0"/>
        <v>0.1297909275649243</v>
      </c>
      <c r="F34" s="11">
        <v>128687.8</v>
      </c>
      <c r="G34" s="16">
        <f t="shared" si="1"/>
        <v>0.80124277515040276</v>
      </c>
    </row>
    <row r="35" spans="1:7" ht="23.5" thickBot="1" x14ac:dyDescent="0.4">
      <c r="A35" s="10" t="s">
        <v>95</v>
      </c>
      <c r="B35" s="8" t="s">
        <v>28</v>
      </c>
      <c r="C35" s="11">
        <v>421871.8</v>
      </c>
      <c r="D35" s="11">
        <v>56380.480000000003</v>
      </c>
      <c r="E35" s="16">
        <f t="shared" si="0"/>
        <v>0.13364363297096418</v>
      </c>
      <c r="F35" s="11">
        <v>257206.2</v>
      </c>
      <c r="G35" s="16">
        <f t="shared" si="1"/>
        <v>0.21920342511183635</v>
      </c>
    </row>
    <row r="36" spans="1:7" ht="15" thickBot="1" x14ac:dyDescent="0.4">
      <c r="A36" s="9" t="s">
        <v>96</v>
      </c>
      <c r="B36" s="6" t="s">
        <v>29</v>
      </c>
      <c r="C36" s="12">
        <f>SUM(C37:C39)</f>
        <v>880750.8</v>
      </c>
      <c r="D36" s="12">
        <v>26234.400000000001</v>
      </c>
      <c r="E36" s="15">
        <f t="shared" si="0"/>
        <v>2.9786404962675025E-2</v>
      </c>
      <c r="F36" s="12">
        <v>151334.39999999999</v>
      </c>
      <c r="G36" s="15">
        <f t="shared" si="1"/>
        <v>0.17335384420197922</v>
      </c>
    </row>
    <row r="37" spans="1:7" ht="15" thickBot="1" x14ac:dyDescent="0.4">
      <c r="A37" s="10" t="s">
        <v>128</v>
      </c>
      <c r="B37" s="8" t="s">
        <v>129</v>
      </c>
      <c r="C37" s="11">
        <v>467794.4</v>
      </c>
      <c r="D37" s="11">
        <v>4423.53</v>
      </c>
      <c r="E37" s="16">
        <f t="shared" si="0"/>
        <v>9.4561414159724869E-3</v>
      </c>
      <c r="F37" s="11">
        <v>119376.8</v>
      </c>
      <c r="G37" s="16">
        <f t="shared" si="1"/>
        <v>3.7055189953156722E-2</v>
      </c>
    </row>
    <row r="38" spans="1:7" ht="23.5" thickBot="1" x14ac:dyDescent="0.4">
      <c r="A38" s="10" t="s">
        <v>97</v>
      </c>
      <c r="B38" s="8" t="s">
        <v>30</v>
      </c>
      <c r="C38" s="11">
        <v>165968.20000000001</v>
      </c>
      <c r="D38" s="11">
        <v>6611.87</v>
      </c>
      <c r="E38" s="16">
        <f t="shared" si="0"/>
        <v>3.9838173818839993E-2</v>
      </c>
      <c r="F38" s="11">
        <v>5231.3999999999996</v>
      </c>
      <c r="G38" s="16">
        <f t="shared" si="1"/>
        <v>1.2638815613411325</v>
      </c>
    </row>
    <row r="39" spans="1:7" ht="15" thickBot="1" x14ac:dyDescent="0.4">
      <c r="A39" s="10" t="s">
        <v>98</v>
      </c>
      <c r="B39" s="8" t="s">
        <v>31</v>
      </c>
      <c r="C39" s="11">
        <v>246988.19999999998</v>
      </c>
      <c r="D39" s="11">
        <v>15199.01</v>
      </c>
      <c r="E39" s="16">
        <f t="shared" si="0"/>
        <v>6.1537393284375533E-2</v>
      </c>
      <c r="F39" s="11">
        <v>26726.2</v>
      </c>
      <c r="G39" s="16">
        <f t="shared" si="1"/>
        <v>0.56869326728079561</v>
      </c>
    </row>
    <row r="40" spans="1:7" ht="15" thickBot="1" x14ac:dyDescent="0.4">
      <c r="A40" s="9" t="s">
        <v>99</v>
      </c>
      <c r="B40" s="6" t="s">
        <v>32</v>
      </c>
      <c r="C40" s="12">
        <f>SUM(C41:C49)</f>
        <v>31358673.300000004</v>
      </c>
      <c r="D40" s="12">
        <v>16457780.07</v>
      </c>
      <c r="E40" s="15">
        <f t="shared" si="0"/>
        <v>0.52482386332332487</v>
      </c>
      <c r="F40" s="12">
        <v>14486517.5</v>
      </c>
      <c r="G40" s="15">
        <f t="shared" si="1"/>
        <v>1.1360756696700915</v>
      </c>
    </row>
    <row r="41" spans="1:7" ht="15" thickBot="1" x14ac:dyDescent="0.4">
      <c r="A41" s="10" t="s">
        <v>100</v>
      </c>
      <c r="B41" s="8" t="s">
        <v>33</v>
      </c>
      <c r="C41" s="11">
        <v>6471484.7000000002</v>
      </c>
      <c r="D41" s="11">
        <v>3489900.83</v>
      </c>
      <c r="E41" s="16">
        <f t="shared" si="0"/>
        <v>0.53927359667558206</v>
      </c>
      <c r="F41" s="11">
        <v>3001574.3</v>
      </c>
      <c r="G41" s="16">
        <f t="shared" si="1"/>
        <v>1.1626901356398209</v>
      </c>
    </row>
    <row r="42" spans="1:7" ht="15" thickBot="1" x14ac:dyDescent="0.4">
      <c r="A42" s="10" t="s">
        <v>101</v>
      </c>
      <c r="B42" s="8" t="s">
        <v>34</v>
      </c>
      <c r="C42" s="11">
        <v>21351080.200000007</v>
      </c>
      <c r="D42" s="11">
        <v>11090215</v>
      </c>
      <c r="E42" s="16">
        <f t="shared" si="0"/>
        <v>0.51942172930435604</v>
      </c>
      <c r="F42" s="11">
        <v>10085772.9</v>
      </c>
      <c r="G42" s="16">
        <f t="shared" si="1"/>
        <v>1.0995899977085544</v>
      </c>
    </row>
    <row r="43" spans="1:7" ht="15" thickBot="1" x14ac:dyDescent="0.4">
      <c r="A43" s="10" t="s">
        <v>102</v>
      </c>
      <c r="B43" s="8" t="s">
        <v>35</v>
      </c>
      <c r="C43" s="11">
        <v>390589.5</v>
      </c>
      <c r="D43" s="11">
        <v>150981.57999999999</v>
      </c>
      <c r="E43" s="16">
        <f t="shared" si="0"/>
        <v>0.38654797427990251</v>
      </c>
      <c r="F43" s="11">
        <v>127396.4</v>
      </c>
      <c r="G43" s="16">
        <f t="shared" si="1"/>
        <v>1.1851322329359384</v>
      </c>
    </row>
    <row r="44" spans="1:7" ht="15" thickBot="1" x14ac:dyDescent="0.4">
      <c r="A44" s="10" t="s">
        <v>103</v>
      </c>
      <c r="B44" s="8" t="s">
        <v>36</v>
      </c>
      <c r="C44" s="11">
        <v>2045393.9000000001</v>
      </c>
      <c r="D44" s="11">
        <v>1202403.04</v>
      </c>
      <c r="E44" s="16">
        <f t="shared" si="0"/>
        <v>0.58785891558589276</v>
      </c>
      <c r="F44" s="11">
        <v>958015</v>
      </c>
      <c r="G44" s="16">
        <f t="shared" si="1"/>
        <v>1.2550983439716497</v>
      </c>
    </row>
    <row r="45" spans="1:7" ht="23.5" thickBot="1" x14ac:dyDescent="0.4">
      <c r="A45" s="10" t="s">
        <v>104</v>
      </c>
      <c r="B45" s="8" t="s">
        <v>37</v>
      </c>
      <c r="C45" s="11">
        <v>132854.79999999999</v>
      </c>
      <c r="D45" s="11">
        <v>51708.800000000003</v>
      </c>
      <c r="E45" s="16">
        <f t="shared" si="0"/>
        <v>0.38921288504442447</v>
      </c>
      <c r="F45" s="11">
        <v>59864.6</v>
      </c>
      <c r="G45" s="16">
        <f t="shared" si="1"/>
        <v>0.86376255750476916</v>
      </c>
    </row>
    <row r="46" spans="1:7" ht="15" thickBot="1" x14ac:dyDescent="0.4">
      <c r="A46" s="10" t="s">
        <v>105</v>
      </c>
      <c r="B46" s="8" t="s">
        <v>38</v>
      </c>
      <c r="C46" s="11">
        <v>116378.40000000001</v>
      </c>
      <c r="D46" s="11">
        <v>66158.649999999994</v>
      </c>
      <c r="E46" s="16">
        <f t="shared" si="0"/>
        <v>0.56847877269321445</v>
      </c>
      <c r="F46" s="11">
        <v>60059.9</v>
      </c>
      <c r="G46" s="16">
        <f t="shared" si="1"/>
        <v>1.1015444581159808</v>
      </c>
    </row>
    <row r="47" spans="1:7" ht="15" thickBot="1" x14ac:dyDescent="0.4">
      <c r="A47" s="10" t="s">
        <v>106</v>
      </c>
      <c r="B47" s="8" t="s">
        <v>39</v>
      </c>
      <c r="C47" s="11">
        <v>338338.4</v>
      </c>
      <c r="D47" s="11">
        <v>154420.43</v>
      </c>
      <c r="E47" s="16">
        <f t="shared" si="0"/>
        <v>0.45640822915755347</v>
      </c>
      <c r="F47" s="11">
        <v>43064.1</v>
      </c>
      <c r="G47" s="16">
        <f t="shared" si="1"/>
        <v>3.5858274061225011</v>
      </c>
    </row>
    <row r="48" spans="1:7" ht="23.5" thickBot="1" x14ac:dyDescent="0.4">
      <c r="A48" s="10" t="s">
        <v>121</v>
      </c>
      <c r="B48" s="8" t="s">
        <v>124</v>
      </c>
      <c r="C48" s="11">
        <v>77700.800000000003</v>
      </c>
      <c r="D48" s="11">
        <v>35921.9</v>
      </c>
      <c r="E48" s="16">
        <f t="shared" si="0"/>
        <v>0.46231055536107735</v>
      </c>
      <c r="F48" s="11">
        <v>29550</v>
      </c>
      <c r="G48" s="16">
        <f t="shared" si="1"/>
        <v>1.2156311336717429</v>
      </c>
    </row>
    <row r="49" spans="1:7" ht="15" thickBot="1" x14ac:dyDescent="0.4">
      <c r="A49" s="10" t="s">
        <v>107</v>
      </c>
      <c r="B49" s="8" t="s">
        <v>40</v>
      </c>
      <c r="C49" s="11">
        <v>434852.60000000003</v>
      </c>
      <c r="D49" s="11">
        <v>216069.84</v>
      </c>
      <c r="E49" s="16">
        <f t="shared" si="0"/>
        <v>0.49688064415390404</v>
      </c>
      <c r="F49" s="11">
        <v>121220.3</v>
      </c>
      <c r="G49" s="16">
        <f t="shared" si="1"/>
        <v>1.7824559087875544</v>
      </c>
    </row>
    <row r="50" spans="1:7" ht="15" thickBot="1" x14ac:dyDescent="0.4">
      <c r="A50" s="9" t="s">
        <v>108</v>
      </c>
      <c r="B50" s="6" t="s">
        <v>41</v>
      </c>
      <c r="C50" s="12">
        <f>SUM(C51:C52)</f>
        <v>2390550.4</v>
      </c>
      <c r="D50" s="12">
        <v>939560.3</v>
      </c>
      <c r="E50" s="15">
        <f t="shared" si="0"/>
        <v>0.39303095220247192</v>
      </c>
      <c r="F50" s="12">
        <v>1059024.7</v>
      </c>
      <c r="G50" s="15">
        <f t="shared" si="1"/>
        <v>0.88719394363512016</v>
      </c>
    </row>
    <row r="51" spans="1:7" ht="15" thickBot="1" x14ac:dyDescent="0.4">
      <c r="A51" s="10" t="s">
        <v>109</v>
      </c>
      <c r="B51" s="8" t="s">
        <v>42</v>
      </c>
      <c r="C51" s="11">
        <v>2248530.9</v>
      </c>
      <c r="D51" s="11">
        <v>871708</v>
      </c>
      <c r="E51" s="16">
        <f t="shared" si="0"/>
        <v>0.38767890625830403</v>
      </c>
      <c r="F51" s="11">
        <v>996849.9</v>
      </c>
      <c r="G51" s="16">
        <f t="shared" si="1"/>
        <v>0.87446264477731295</v>
      </c>
    </row>
    <row r="52" spans="1:7" ht="15" thickBot="1" x14ac:dyDescent="0.4">
      <c r="A52" s="10" t="s">
        <v>110</v>
      </c>
      <c r="B52" s="8" t="s">
        <v>43</v>
      </c>
      <c r="C52" s="11">
        <v>142019.49999999997</v>
      </c>
      <c r="D52" s="11">
        <v>67852.3</v>
      </c>
      <c r="E52" s="16">
        <f t="shared" si="0"/>
        <v>0.47776748967571364</v>
      </c>
      <c r="F52" s="11">
        <v>62174.8</v>
      </c>
      <c r="G52" s="16">
        <f t="shared" si="1"/>
        <v>1.0913151308890419</v>
      </c>
    </row>
    <row r="53" spans="1:7" ht="15" thickBot="1" x14ac:dyDescent="0.4">
      <c r="A53" s="9" t="s">
        <v>111</v>
      </c>
      <c r="B53" s="6" t="s">
        <v>44</v>
      </c>
      <c r="C53" s="12">
        <f>SUM(C54:C60)</f>
        <v>7706820.5</v>
      </c>
      <c r="D53" s="12">
        <v>2954367.47</v>
      </c>
      <c r="E53" s="15">
        <f t="shared" si="0"/>
        <v>0.38334452839533506</v>
      </c>
      <c r="F53" s="12">
        <v>2729526.4</v>
      </c>
      <c r="G53" s="15">
        <f t="shared" si="1"/>
        <v>1.0823736564702215</v>
      </c>
    </row>
    <row r="54" spans="1:7" ht="15" thickBot="1" x14ac:dyDescent="0.4">
      <c r="A54" s="10" t="s">
        <v>112</v>
      </c>
      <c r="B54" s="8" t="s">
        <v>45</v>
      </c>
      <c r="C54" s="11">
        <v>3259302</v>
      </c>
      <c r="D54" s="11">
        <v>1299222.8600000001</v>
      </c>
      <c r="E54" s="16">
        <f t="shared" si="0"/>
        <v>0.3986199683245063</v>
      </c>
      <c r="F54" s="11">
        <v>1249654.1000000001</v>
      </c>
      <c r="G54" s="16">
        <f t="shared" si="1"/>
        <v>1.0396659843711953</v>
      </c>
    </row>
    <row r="55" spans="1:7" ht="15" thickBot="1" x14ac:dyDescent="0.4">
      <c r="A55" s="10" t="s">
        <v>113</v>
      </c>
      <c r="B55" s="8" t="s">
        <v>46</v>
      </c>
      <c r="C55" s="11">
        <v>2293216.2000000002</v>
      </c>
      <c r="D55" s="11">
        <v>769441.21</v>
      </c>
      <c r="E55" s="16">
        <f t="shared" si="0"/>
        <v>0.33552929287696465</v>
      </c>
      <c r="F55" s="11">
        <v>884869.2</v>
      </c>
      <c r="G55" s="16">
        <f t="shared" si="1"/>
        <v>0.86955361312157775</v>
      </c>
    </row>
    <row r="56" spans="1:7" ht="23.5" thickBot="1" x14ac:dyDescent="0.4">
      <c r="A56" s="10" t="s">
        <v>122</v>
      </c>
      <c r="B56" s="8" t="s">
        <v>125</v>
      </c>
      <c r="C56" s="11">
        <v>39908.300000000003</v>
      </c>
      <c r="D56" s="11">
        <v>19373.63</v>
      </c>
      <c r="E56" s="16">
        <f t="shared" si="0"/>
        <v>0.48545365249835248</v>
      </c>
      <c r="F56" s="11">
        <v>14968.6</v>
      </c>
      <c r="G56" s="16">
        <f t="shared" si="1"/>
        <v>1.2942847026442019</v>
      </c>
    </row>
    <row r="57" spans="1:7" ht="15" thickBot="1" x14ac:dyDescent="0.4">
      <c r="A57" s="10" t="s">
        <v>114</v>
      </c>
      <c r="B57" s="8" t="s">
        <v>47</v>
      </c>
      <c r="C57" s="11">
        <v>314394.79999999993</v>
      </c>
      <c r="D57" s="11">
        <v>153661.67000000001</v>
      </c>
      <c r="E57" s="16">
        <f t="shared" si="0"/>
        <v>0.48875385343523509</v>
      </c>
      <c r="F57" s="11">
        <v>59271.6</v>
      </c>
      <c r="G57" s="16">
        <f t="shared" si="1"/>
        <v>2.5925007929598665</v>
      </c>
    </row>
    <row r="58" spans="1:7" ht="15" thickBot="1" x14ac:dyDescent="0.4">
      <c r="A58" s="10" t="s">
        <v>115</v>
      </c>
      <c r="B58" s="8" t="s">
        <v>48</v>
      </c>
      <c r="C58" s="11">
        <v>219282.9</v>
      </c>
      <c r="D58" s="11">
        <v>116635.17</v>
      </c>
      <c r="E58" s="16">
        <f t="shared" si="0"/>
        <v>0.53189359498620281</v>
      </c>
      <c r="F58" s="11">
        <v>58849.5</v>
      </c>
      <c r="G58" s="16">
        <f t="shared" si="1"/>
        <v>1.9819228710524304</v>
      </c>
    </row>
    <row r="59" spans="1:7" ht="23.5" thickBot="1" x14ac:dyDescent="0.4">
      <c r="A59" s="10" t="s">
        <v>116</v>
      </c>
      <c r="B59" s="8" t="s">
        <v>49</v>
      </c>
      <c r="C59" s="11">
        <v>95712.6</v>
      </c>
      <c r="D59" s="11">
        <v>46790.85</v>
      </c>
      <c r="E59" s="16">
        <f t="shared" si="0"/>
        <v>0.48886823678387165</v>
      </c>
      <c r="F59" s="11">
        <v>41564.5</v>
      </c>
      <c r="G59" s="16">
        <f>IFERROR(D59/F59,"-")</f>
        <v>1.1257407162362112</v>
      </c>
    </row>
    <row r="60" spans="1:7" ht="15" thickBot="1" x14ac:dyDescent="0.4">
      <c r="A60" s="10" t="s">
        <v>117</v>
      </c>
      <c r="B60" s="8" t="s">
        <v>50</v>
      </c>
      <c r="C60" s="11">
        <v>1485003.7000000004</v>
      </c>
      <c r="D60" s="11">
        <v>549242.09</v>
      </c>
      <c r="E60" s="16">
        <f t="shared" si="0"/>
        <v>0.36985907173160565</v>
      </c>
      <c r="F60" s="11">
        <v>420348.9</v>
      </c>
      <c r="G60" s="16">
        <f t="shared" si="1"/>
        <v>1.3066338225221952</v>
      </c>
    </row>
    <row r="61" spans="1:7" ht="15" thickBot="1" x14ac:dyDescent="0.4">
      <c r="A61" s="5">
        <v>1000</v>
      </c>
      <c r="B61" s="6" t="s">
        <v>51</v>
      </c>
      <c r="C61" s="12">
        <f>SUM(C62:C66)</f>
        <v>18841198.299999993</v>
      </c>
      <c r="D61" s="12">
        <v>10068649.43</v>
      </c>
      <c r="E61" s="15">
        <f t="shared" si="0"/>
        <v>0.53439538556313604</v>
      </c>
      <c r="F61" s="12">
        <v>9980583.9000000004</v>
      </c>
      <c r="G61" s="15">
        <f t="shared" si="1"/>
        <v>1.0088236851553343</v>
      </c>
    </row>
    <row r="62" spans="1:7" ht="15" thickBot="1" x14ac:dyDescent="0.4">
      <c r="A62" s="7">
        <v>1001</v>
      </c>
      <c r="B62" s="8" t="s">
        <v>52</v>
      </c>
      <c r="C62" s="11">
        <v>152704.4</v>
      </c>
      <c r="D62" s="11">
        <v>60807.53</v>
      </c>
      <c r="E62" s="16">
        <f t="shared" si="0"/>
        <v>0.39820417748277065</v>
      </c>
      <c r="F62" s="11">
        <v>57230.3</v>
      </c>
      <c r="G62" s="16">
        <f t="shared" si="1"/>
        <v>1.0625058753841932</v>
      </c>
    </row>
    <row r="63" spans="1:7" ht="15" thickBot="1" x14ac:dyDescent="0.4">
      <c r="A63" s="7">
        <v>1002</v>
      </c>
      <c r="B63" s="8" t="s">
        <v>53</v>
      </c>
      <c r="C63" s="11">
        <v>2087724.4999999998</v>
      </c>
      <c r="D63" s="11">
        <v>1021570.72</v>
      </c>
      <c r="E63" s="16">
        <f t="shared" si="0"/>
        <v>0.48932257105762761</v>
      </c>
      <c r="F63" s="11">
        <v>734649.6</v>
      </c>
      <c r="G63" s="16">
        <f t="shared" si="1"/>
        <v>1.3905550618961746</v>
      </c>
    </row>
    <row r="64" spans="1:7" ht="15" thickBot="1" x14ac:dyDescent="0.4">
      <c r="A64" s="7">
        <v>1003</v>
      </c>
      <c r="B64" s="8" t="s">
        <v>54</v>
      </c>
      <c r="C64" s="11">
        <v>12668734.299999993</v>
      </c>
      <c r="D64" s="11">
        <v>7086586.9199999999</v>
      </c>
      <c r="E64" s="16">
        <f t="shared" si="0"/>
        <v>0.55937607910839238</v>
      </c>
      <c r="F64" s="11">
        <v>6472796.5999999996</v>
      </c>
      <c r="G64" s="16">
        <f>IFERROR(D64/F64,"-")</f>
        <v>1.0948261405278825</v>
      </c>
    </row>
    <row r="65" spans="1:7" ht="15" thickBot="1" x14ac:dyDescent="0.4">
      <c r="A65" s="7">
        <v>1004</v>
      </c>
      <c r="B65" s="8" t="s">
        <v>55</v>
      </c>
      <c r="C65" s="11">
        <v>3737003.3999999994</v>
      </c>
      <c r="D65" s="11">
        <v>1835794.2</v>
      </c>
      <c r="E65" s="16">
        <f t="shared" si="0"/>
        <v>0.49124766651269308</v>
      </c>
      <c r="F65" s="11">
        <v>2629872.6</v>
      </c>
      <c r="G65" s="16">
        <f t="shared" si="1"/>
        <v>0.69805442286443831</v>
      </c>
    </row>
    <row r="66" spans="1:7" ht="15" thickBot="1" x14ac:dyDescent="0.4">
      <c r="A66" s="7">
        <v>1006</v>
      </c>
      <c r="B66" s="8" t="s">
        <v>56</v>
      </c>
      <c r="C66" s="11">
        <v>195031.7</v>
      </c>
      <c r="D66" s="11">
        <v>63890.06</v>
      </c>
      <c r="E66" s="16">
        <f t="shared" si="0"/>
        <v>0.32758807927121586</v>
      </c>
      <c r="F66" s="11">
        <v>86034.8</v>
      </c>
      <c r="G66" s="16">
        <f t="shared" si="1"/>
        <v>0.74260717756070793</v>
      </c>
    </row>
    <row r="67" spans="1:7" ht="15" thickBot="1" x14ac:dyDescent="0.4">
      <c r="A67" s="5">
        <v>1100</v>
      </c>
      <c r="B67" s="6" t="s">
        <v>57</v>
      </c>
      <c r="C67" s="12">
        <f>SUM(C68:C70)</f>
        <v>2697406.6000000006</v>
      </c>
      <c r="D67" s="12">
        <v>1037747.27</v>
      </c>
      <c r="E67" s="15">
        <f t="shared" si="0"/>
        <v>0.38472037178228891</v>
      </c>
      <c r="F67" s="12">
        <v>1587191.6</v>
      </c>
      <c r="G67" s="15">
        <f t="shared" si="1"/>
        <v>0.65382608501708295</v>
      </c>
    </row>
    <row r="68" spans="1:7" ht="15" thickBot="1" x14ac:dyDescent="0.4">
      <c r="A68" s="7">
        <v>1102</v>
      </c>
      <c r="B68" s="8" t="s">
        <v>58</v>
      </c>
      <c r="C68" s="11">
        <v>1443351.3</v>
      </c>
      <c r="D68" s="11">
        <v>246062.29</v>
      </c>
      <c r="E68" s="16">
        <f>IFERROR(D68/C68,"-")</f>
        <v>0.17047983398081951</v>
      </c>
      <c r="F68" s="11">
        <v>1001562.6</v>
      </c>
      <c r="G68" s="16">
        <f>IFERROR(D68/F68,"-")</f>
        <v>0.245678392943187</v>
      </c>
    </row>
    <row r="69" spans="1:7" ht="15" thickBot="1" x14ac:dyDescent="0.4">
      <c r="A69" s="7">
        <v>1103</v>
      </c>
      <c r="B69" s="8" t="s">
        <v>59</v>
      </c>
      <c r="C69" s="11">
        <v>1203517.6000000001</v>
      </c>
      <c r="D69" s="11">
        <v>765719.55</v>
      </c>
      <c r="E69" s="16">
        <f t="shared" ref="E69:E80" si="2">IFERROR(D69/C69,"-")</f>
        <v>0.63623460928199138</v>
      </c>
      <c r="F69" s="11">
        <v>560388.4</v>
      </c>
      <c r="G69" s="16">
        <f t="shared" ref="G69:G80" si="3">IFERROR(D69/F69,"-")</f>
        <v>1.3664086372951332</v>
      </c>
    </row>
    <row r="70" spans="1:7" ht="23.5" thickBot="1" x14ac:dyDescent="0.4">
      <c r="A70" s="7">
        <v>1105</v>
      </c>
      <c r="B70" s="8" t="s">
        <v>60</v>
      </c>
      <c r="C70" s="11">
        <v>50537.700000000004</v>
      </c>
      <c r="D70" s="11">
        <v>25965.42</v>
      </c>
      <c r="E70" s="16">
        <f t="shared" si="2"/>
        <v>0.51378317572821863</v>
      </c>
      <c r="F70" s="11">
        <v>25240.6</v>
      </c>
      <c r="G70" s="16">
        <f>IFERROR(D70/F70,"-")</f>
        <v>1.0287164330483427</v>
      </c>
    </row>
    <row r="71" spans="1:7" ht="15" thickBot="1" x14ac:dyDescent="0.4">
      <c r="A71" s="5">
        <v>1200</v>
      </c>
      <c r="B71" s="6" t="s">
        <v>61</v>
      </c>
      <c r="C71" s="12">
        <f>SUM(C72:C74)</f>
        <v>211810.7</v>
      </c>
      <c r="D71" s="12">
        <v>86645.35</v>
      </c>
      <c r="E71" s="15">
        <f t="shared" si="2"/>
        <v>0.40906974954523073</v>
      </c>
      <c r="F71" s="12">
        <v>92743.7</v>
      </c>
      <c r="G71" s="15">
        <f t="shared" si="3"/>
        <v>0.93424512931875703</v>
      </c>
    </row>
    <row r="72" spans="1:7" ht="15" thickBot="1" x14ac:dyDescent="0.4">
      <c r="A72" s="7">
        <v>1201</v>
      </c>
      <c r="B72" s="8" t="s">
        <v>62</v>
      </c>
      <c r="C72" s="11">
        <v>99498.400000000009</v>
      </c>
      <c r="D72" s="11">
        <v>44094.36</v>
      </c>
      <c r="E72" s="16">
        <f t="shared" si="2"/>
        <v>0.44316652328077633</v>
      </c>
      <c r="F72" s="11">
        <v>51204.7</v>
      </c>
      <c r="G72" s="16">
        <f t="shared" si="3"/>
        <v>0.86113891888830518</v>
      </c>
    </row>
    <row r="73" spans="1:7" ht="15" thickBot="1" x14ac:dyDescent="0.4">
      <c r="A73" s="7">
        <v>1202</v>
      </c>
      <c r="B73" s="8" t="s">
        <v>63</v>
      </c>
      <c r="C73" s="11">
        <v>100832</v>
      </c>
      <c r="D73" s="11">
        <v>40814.43</v>
      </c>
      <c r="E73" s="16">
        <f t="shared" si="2"/>
        <v>0.40477655902887971</v>
      </c>
      <c r="F73" s="11">
        <v>40320.6</v>
      </c>
      <c r="G73" s="16">
        <f t="shared" si="3"/>
        <v>1.0122475856014048</v>
      </c>
    </row>
    <row r="74" spans="1:7" ht="23.5" thickBot="1" x14ac:dyDescent="0.4">
      <c r="A74" s="7">
        <v>1204</v>
      </c>
      <c r="B74" s="8" t="s">
        <v>64</v>
      </c>
      <c r="C74" s="11">
        <v>11480.3</v>
      </c>
      <c r="D74" s="11">
        <v>1736.57</v>
      </c>
      <c r="E74" s="16">
        <f t="shared" si="2"/>
        <v>0.151265210839438</v>
      </c>
      <c r="F74" s="11">
        <v>1218.4000000000001</v>
      </c>
      <c r="G74" s="16">
        <f t="shared" si="3"/>
        <v>1.4252872619829282</v>
      </c>
    </row>
    <row r="75" spans="1:7" ht="23.5" thickBot="1" x14ac:dyDescent="0.4">
      <c r="A75" s="5">
        <v>1300</v>
      </c>
      <c r="B75" s="6" t="s">
        <v>65</v>
      </c>
      <c r="C75" s="12">
        <f>C76</f>
        <v>159534.9</v>
      </c>
      <c r="D75" s="12">
        <v>917.24</v>
      </c>
      <c r="E75" s="15">
        <f t="shared" si="2"/>
        <v>5.7494629701714175E-3</v>
      </c>
      <c r="F75" s="12">
        <v>0</v>
      </c>
      <c r="G75" s="15" t="str">
        <f>IFERROR(D75/F75,"-")</f>
        <v>-</v>
      </c>
    </row>
    <row r="76" spans="1:7" ht="23.5" thickBot="1" x14ac:dyDescent="0.4">
      <c r="A76" s="7">
        <v>1301</v>
      </c>
      <c r="B76" s="8" t="s">
        <v>66</v>
      </c>
      <c r="C76" s="11">
        <v>159534.9</v>
      </c>
      <c r="D76" s="11">
        <v>917.24</v>
      </c>
      <c r="E76" s="16">
        <f t="shared" si="2"/>
        <v>5.7494629701714175E-3</v>
      </c>
      <c r="F76" s="11">
        <v>0</v>
      </c>
      <c r="G76" s="16" t="str">
        <f>IFERROR(D76/F76,"-")</f>
        <v>-</v>
      </c>
    </row>
    <row r="77" spans="1:7" ht="35" thickBot="1" x14ac:dyDescent="0.4">
      <c r="A77" s="5">
        <v>1400</v>
      </c>
      <c r="B77" s="6" t="s">
        <v>67</v>
      </c>
      <c r="C77" s="12">
        <f>SUM(C78:C80)</f>
        <v>3251853.7</v>
      </c>
      <c r="D77" s="12">
        <v>1804258.68</v>
      </c>
      <c r="E77" s="15">
        <f t="shared" si="2"/>
        <v>0.55484005322871688</v>
      </c>
      <c r="F77" s="12">
        <v>1933966.8</v>
      </c>
      <c r="G77" s="15">
        <f>IFERROR(D77/F77,"-")</f>
        <v>0.93293156842196046</v>
      </c>
    </row>
    <row r="78" spans="1:7" ht="35" thickBot="1" x14ac:dyDescent="0.4">
      <c r="A78" s="7">
        <v>1401</v>
      </c>
      <c r="B78" s="8" t="s">
        <v>68</v>
      </c>
      <c r="C78" s="11">
        <v>2112881.9</v>
      </c>
      <c r="D78" s="11">
        <v>1059003.1000000001</v>
      </c>
      <c r="E78" s="16">
        <f t="shared" si="2"/>
        <v>0.50121263284994777</v>
      </c>
      <c r="F78" s="11">
        <v>1326522.5</v>
      </c>
      <c r="G78" s="16">
        <f t="shared" si="3"/>
        <v>0.79833029594296367</v>
      </c>
    </row>
    <row r="79" spans="1:7" ht="15" thickBot="1" x14ac:dyDescent="0.4">
      <c r="A79" s="7">
        <v>1402</v>
      </c>
      <c r="B79" s="8" t="s">
        <v>69</v>
      </c>
      <c r="C79" s="11">
        <v>113950</v>
      </c>
      <c r="D79" s="11">
        <v>56975.4</v>
      </c>
      <c r="E79" s="16">
        <f t="shared" si="2"/>
        <v>0.50000351031154011</v>
      </c>
      <c r="F79" s="11">
        <v>0</v>
      </c>
      <c r="G79" s="16" t="str">
        <f t="shared" si="3"/>
        <v>-</v>
      </c>
    </row>
    <row r="80" spans="1:7" ht="15" thickBot="1" x14ac:dyDescent="0.4">
      <c r="A80" s="7">
        <v>1403</v>
      </c>
      <c r="B80" s="8" t="s">
        <v>70</v>
      </c>
      <c r="C80" s="11">
        <v>1025021.8</v>
      </c>
      <c r="D80" s="11">
        <v>688280.18</v>
      </c>
      <c r="E80" s="16">
        <f t="shared" si="2"/>
        <v>0.67147857733367233</v>
      </c>
      <c r="F80" s="11">
        <v>607444.30000000005</v>
      </c>
      <c r="G80" s="16">
        <f t="shared" si="3"/>
        <v>1.1330753782692504</v>
      </c>
    </row>
  </sheetData>
  <autoFilter ref="B3:G80"/>
  <mergeCells count="1">
    <mergeCell ref="A1:G1"/>
  </mergeCells>
  <pageMargins left="0.7" right="0.7" top="0.56000000000000005" bottom="0.75" header="0.3" footer="0.3"/>
  <pageSetup paperSize="9" scale="69" fitToHeight="0" orientation="portrait" horizontalDpi="4294967294" verticalDpi="4294967294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2023-05-11T13:53:06Z</cp:lastPrinted>
  <dcterms:created xsi:type="dcterms:W3CDTF">2018-04-09T08:39:25Z</dcterms:created>
  <dcterms:modified xsi:type="dcterms:W3CDTF">2024-08-27T08:20:45Z</dcterms:modified>
</cp:coreProperties>
</file>