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20" yWindow="-20" windowWidth="14520" windowHeight="11020"/>
  </bookViews>
  <sheets>
    <sheet name="(В1)республ" sheetId="6" r:id="rId1"/>
  </sheets>
  <definedNames>
    <definedName name="_xlnm._FilterDatabase" localSheetId="0" hidden="1">'(В1)республ'!$B$30:$G$35</definedName>
    <definedName name="Z_5F91FB67_31C0_4899_8CA6_E21FC093F513_.wvu.Cols" localSheetId="0" hidden="1">'(В1)республ'!#REF!</definedName>
    <definedName name="Z_5F91FB67_31C0_4899_8CA6_E21FC093F513_.wvu.FilterData" localSheetId="0" hidden="1">'(В1)республ'!$B$5:$G$35</definedName>
    <definedName name="Z_5F91FB67_31C0_4899_8CA6_E21FC093F513_.wvu.PrintArea" localSheetId="0" hidden="1">'(В1)республ'!$B$1:$G$35</definedName>
    <definedName name="_xlnm.Print_Titles" localSheetId="0">'(В1)республ'!$5:$5</definedName>
    <definedName name="_xlnm.Print_Area" localSheetId="0">'(В1)республ'!$A$1:$G$35</definedName>
  </definedNames>
  <calcPr calcId="145621"/>
</workbook>
</file>

<file path=xl/calcChain.xml><?xml version="1.0" encoding="utf-8"?>
<calcChain xmlns="http://schemas.openxmlformats.org/spreadsheetml/2006/main">
  <c r="F8" i="6" l="1"/>
  <c r="F7" i="6"/>
  <c r="F6" i="6"/>
  <c r="F31" i="6"/>
  <c r="D31" i="6"/>
  <c r="C31" i="6"/>
  <c r="D8" i="6" l="1"/>
  <c r="D7" i="6" s="1"/>
  <c r="D6" i="6" s="1"/>
  <c r="C8" i="6"/>
  <c r="C7" i="6" s="1"/>
  <c r="C6" i="6" s="1"/>
  <c r="G27" i="6" l="1"/>
  <c r="G21" i="6" l="1"/>
  <c r="G19" i="6"/>
  <c r="E19" i="6" l="1"/>
  <c r="G35" i="6" l="1"/>
  <c r="G7" i="6" l="1"/>
  <c r="G8" i="6"/>
  <c r="G9" i="6"/>
  <c r="G10" i="6"/>
  <c r="G11" i="6"/>
  <c r="G12" i="6"/>
  <c r="G13" i="6"/>
  <c r="G14" i="6"/>
  <c r="G15" i="6"/>
  <c r="G16" i="6"/>
  <c r="G17" i="6"/>
  <c r="G20" i="6"/>
  <c r="G22" i="6"/>
  <c r="G28" i="6"/>
  <c r="G29" i="6"/>
  <c r="G30" i="6"/>
  <c r="G31" i="6"/>
  <c r="G32" i="6"/>
  <c r="G33" i="6"/>
  <c r="G34" i="6"/>
  <c r="G6" i="6"/>
  <c r="E7" i="6"/>
  <c r="E8" i="6"/>
  <c r="E9" i="6"/>
  <c r="E10" i="6"/>
  <c r="E11" i="6"/>
  <c r="E12" i="6"/>
  <c r="E13" i="6"/>
  <c r="E14" i="6"/>
  <c r="E15" i="6"/>
  <c r="E16" i="6"/>
  <c r="E17" i="6"/>
  <c r="E20" i="6"/>
  <c r="E21" i="6"/>
  <c r="E22" i="6"/>
  <c r="E27" i="6"/>
  <c r="E28" i="6"/>
  <c r="E29" i="6"/>
  <c r="E30" i="6"/>
  <c r="E31" i="6"/>
  <c r="E32" i="6"/>
  <c r="E33" i="6"/>
  <c r="E34" i="6"/>
  <c r="E35" i="6"/>
  <c r="E6" i="6"/>
</calcChain>
</file>

<file path=xl/sharedStrings.xml><?xml version="1.0" encoding="utf-8"?>
<sst xmlns="http://schemas.openxmlformats.org/spreadsheetml/2006/main" count="62" uniqueCount="62">
  <si>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</si>
  <si>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</si>
  <si>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</si>
  <si>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</si>
  <si>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</si>
  <si>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</si>
  <si>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</si>
  <si>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</si>
  <si>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</si>
  <si>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</si>
  <si>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</si>
  <si>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</si>
  <si>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</si>
  <si>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</si>
  <si>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</si>
  <si>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</si>
  <si>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</si>
  <si>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</si>
  <si>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</si>
  <si>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</si>
  <si>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</si>
  <si>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</si>
  <si>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</si>
  <si>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</si>
  <si>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</si>
  <si>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</si>
  <si>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</si>
  <si>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</si>
  <si>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</si>
  <si>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</si>
  <si>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</si>
  <si>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</si>
  <si>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</si>
  <si>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</si>
  <si>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</si>
  <si>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</si>
  <si>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</si>
  <si>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</si>
  <si>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</si>
  <si>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</si>
  <si>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</si>
  <si>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</si>
  <si>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1 05 03000 01 0000 110</t>
  </si>
  <si>
    <t>Единый сельскохозяйственный налог</t>
  </si>
  <si>
    <t>Темп роста к соответствующему периоду прошлого года, %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</si>
  <si>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</si>
  <si>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</si>
  <si>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</si>
  <si>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1 07 04000 01 0000 110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</si>
  <si>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</si>
  <si>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</si>
  <si>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1 05 06000 02 0000 110</t>
  </si>
  <si>
    <t>Налог на профессиональный доход</t>
  </si>
  <si>
    <t>2 02 10000 00 0000 150</t>
  </si>
  <si>
    <t>2 02 20000 00 0000 150</t>
  </si>
  <si>
    <t>2 02 30000 00 0000 150</t>
  </si>
  <si>
    <t>2 02 40000 00 0000 150</t>
  </si>
  <si>
    <t>Сведения об исполнении доходов республиканского бюджета Чувашской Республики по состоянию на 01.07.2024</t>
  </si>
  <si>
    <t>Фактически исполнено по состоянию на 01.07.2023, тыс. руб.</t>
  </si>
  <si>
    <t>Фактически исполнено по состоянию на 01.07.2024, тыс. руб.</t>
  </si>
  <si>
    <t>% исполнения годового плана по состоянию на 01.07.2024</t>
  </si>
  <si>
    <t>Утвержденные бюджетные назначения согласно закону ЧР от 30.11.2023 № 89 
(ред. от 29.03.2024),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</si>
</sst>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  <xf numFmtId="4" fontId="25" fillId="0" borderId="12">
      <alignment horizontal="right"/>
    </xf>
  </cellStyleXfs>
  <cellXfs count="34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0" fontId="4" fillId="0" borderId="0" xfId="1" applyFont="1" applyFill="1" applyProtection="1"/>
    <xf numFmtId="164" fontId="4" fillId="0" borderId="0" xfId="1" applyNumberFormat="1" applyFont="1" applyFill="1" applyBorder="1" applyProtection="1"/>
    <xf numFmtId="0" fontId="24" fillId="0" borderId="0" xfId="1" applyFont="1" applyFill="1" applyProtection="1"/>
    <xf numFmtId="0" fontId="3" fillId="0" borderId="0" xfId="1" applyFont="1" applyFill="1" applyAlignment="1" applyProtection="1">
      <alignment horizontal="center" vertical="center"/>
    </xf>
    <xf numFmtId="0" fontId="23" fillId="0" borderId="0" xfId="1" applyFont="1" applyFill="1" applyProtection="1"/>
    <xf numFmtId="0" fontId="3" fillId="0" borderId="1" xfId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xl45" xfId="44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3" sqref="A3:A4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8" width="8.81640625" style="12"/>
    <col min="9" max="16384" width="8.81640625" style="1"/>
  </cols>
  <sheetData>
    <row r="1" spans="1:8" s="26" customFormat="1" ht="26.25" customHeight="1" x14ac:dyDescent="0.35">
      <c r="A1" s="33" t="s">
        <v>57</v>
      </c>
      <c r="B1" s="33"/>
      <c r="C1" s="33"/>
      <c r="D1" s="33"/>
      <c r="E1" s="33"/>
      <c r="F1" s="33"/>
      <c r="G1" s="33"/>
      <c r="H1" s="29"/>
    </row>
    <row r="2" spans="1:8" x14ac:dyDescent="0.3">
      <c r="B2" s="1"/>
      <c r="C2" s="14"/>
      <c r="D2" s="14"/>
      <c r="E2" s="14"/>
      <c r="F2" s="15"/>
      <c r="G2" s="16" t="s">
        <v>0</v>
      </c>
    </row>
    <row r="3" spans="1:8" s="2" customFormat="1" ht="34.5" customHeight="1" x14ac:dyDescent="0.35">
      <c r="A3" s="32" t="s">
        <v>21</v>
      </c>
      <c r="B3" s="32" t="s">
        <v>1</v>
      </c>
      <c r="C3" s="32" t="s">
        <v>61</v>
      </c>
      <c r="D3" s="32" t="s">
        <v>59</v>
      </c>
      <c r="E3" s="32" t="s">
        <v>60</v>
      </c>
      <c r="F3" s="32" t="s">
        <v>58</v>
      </c>
      <c r="G3" s="32" t="s">
        <v>44</v>
      </c>
      <c r="H3" s="30"/>
    </row>
    <row r="4" spans="1:8" s="2" customFormat="1" ht="69.5" customHeight="1" x14ac:dyDescent="0.35">
      <c r="A4" s="32"/>
      <c r="B4" s="32"/>
      <c r="C4" s="32"/>
      <c r="D4" s="32"/>
      <c r="E4" s="32"/>
      <c r="F4" s="32"/>
      <c r="G4" s="32"/>
      <c r="H4" s="30"/>
    </row>
    <row r="5" spans="1:8" s="2" customFormat="1" x14ac:dyDescent="0.3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30"/>
    </row>
    <row r="6" spans="1:8" s="2" customFormat="1" x14ac:dyDescent="0.3">
      <c r="A6" s="3"/>
      <c r="B6" s="3" t="s">
        <v>22</v>
      </c>
      <c r="C6" s="4">
        <f>C7+C30</f>
        <v>96165578.099999994</v>
      </c>
      <c r="D6" s="4">
        <f>D7+D30</f>
        <v>52385081.600000001</v>
      </c>
      <c r="E6" s="4">
        <f>D6/C6*100</f>
        <v>54.473838388956771</v>
      </c>
      <c r="F6" s="4">
        <f>F7+F30</f>
        <v>48005888.400000006</v>
      </c>
      <c r="G6" s="4">
        <f>D6/F6*100</f>
        <v>109.12220010076929</v>
      </c>
      <c r="H6" s="30"/>
    </row>
    <row r="7" spans="1:8" s="5" customFormat="1" ht="28" x14ac:dyDescent="0.3">
      <c r="A7" s="25" t="s">
        <v>30</v>
      </c>
      <c r="B7" s="3" t="s">
        <v>2</v>
      </c>
      <c r="C7" s="4">
        <f>C8+C29</f>
        <v>57104546.599999994</v>
      </c>
      <c r="D7" s="4">
        <f>D8+D29</f>
        <v>30300534</v>
      </c>
      <c r="E7" s="4">
        <f t="shared" ref="E7:E35" si="0">D7/C7*100</f>
        <v>53.061508766098854</v>
      </c>
      <c r="F7" s="4">
        <f>F8+F29</f>
        <v>24746199.400000002</v>
      </c>
      <c r="G7" s="4">
        <f t="shared" ref="G7:G35" si="1">D7/F7*100</f>
        <v>122.44520263584393</v>
      </c>
      <c r="H7" s="27"/>
    </row>
    <row r="8" spans="1:8" s="5" customFormat="1" x14ac:dyDescent="0.3">
      <c r="A8" s="3"/>
      <c r="B8" s="3" t="s">
        <v>3</v>
      </c>
      <c r="C8" s="4">
        <f>C9+C12+C16+C20+C24+C27</f>
        <v>52475247.199999996</v>
      </c>
      <c r="D8" s="4">
        <f>D9+D12+D16+D20+D24+D27</f>
        <v>27780185.800000001</v>
      </c>
      <c r="E8" s="4">
        <f t="shared" si="0"/>
        <v>52.939599682343186</v>
      </c>
      <c r="F8" s="4">
        <f>F9+F12+F16+F20+F24+F27</f>
        <v>23604819.700000003</v>
      </c>
      <c r="G8" s="4">
        <f t="shared" si="1"/>
        <v>117.68861678701997</v>
      </c>
      <c r="H8" s="27"/>
    </row>
    <row r="9" spans="1:8" s="8" customFormat="1" ht="28" x14ac:dyDescent="0.3">
      <c r="A9" s="25" t="s">
        <v>31</v>
      </c>
      <c r="B9" s="6" t="s">
        <v>4</v>
      </c>
      <c r="C9" s="7">
        <v>35426088</v>
      </c>
      <c r="D9" s="7">
        <v>19037345.899999999</v>
      </c>
      <c r="E9" s="7">
        <f t="shared" si="0"/>
        <v>53.73821094781902</v>
      </c>
      <c r="F9" s="7">
        <v>15618591.300000001</v>
      </c>
      <c r="G9" s="7">
        <f t="shared" si="1"/>
        <v>121.88900736521609</v>
      </c>
      <c r="H9" s="12"/>
    </row>
    <row r="10" spans="1:8" x14ac:dyDescent="0.3">
      <c r="A10" s="17" t="s">
        <v>32</v>
      </c>
      <c r="B10" s="22" t="s">
        <v>5</v>
      </c>
      <c r="C10" s="11">
        <v>17208452</v>
      </c>
      <c r="D10" s="11">
        <v>10949660.6</v>
      </c>
      <c r="E10" s="11">
        <f t="shared" si="0"/>
        <v>63.629550176854956</v>
      </c>
      <c r="F10" s="11">
        <v>9573102</v>
      </c>
      <c r="G10" s="11">
        <f t="shared" si="1"/>
        <v>114.37944148093271</v>
      </c>
    </row>
    <row r="11" spans="1:8" x14ac:dyDescent="0.3">
      <c r="A11" s="17" t="s">
        <v>33</v>
      </c>
      <c r="B11" s="22" t="s">
        <v>6</v>
      </c>
      <c r="C11" s="11">
        <v>18217636</v>
      </c>
      <c r="D11" s="11">
        <v>8087685.2999999998</v>
      </c>
      <c r="E11" s="11">
        <f t="shared" si="0"/>
        <v>44.394812257748477</v>
      </c>
      <c r="F11" s="11">
        <v>6045489.2999999998</v>
      </c>
      <c r="G11" s="11">
        <f t="shared" si="1"/>
        <v>133.78049151455781</v>
      </c>
    </row>
    <row r="12" spans="1:8" ht="70" x14ac:dyDescent="0.3">
      <c r="A12" s="25" t="s">
        <v>34</v>
      </c>
      <c r="B12" s="6" t="s">
        <v>25</v>
      </c>
      <c r="C12" s="7">
        <v>7443635.4000000004</v>
      </c>
      <c r="D12" s="7">
        <v>3352534.1</v>
      </c>
      <c r="E12" s="7">
        <f t="shared" si="0"/>
        <v>45.038934873140079</v>
      </c>
      <c r="F12" s="7">
        <v>3369851.4</v>
      </c>
      <c r="G12" s="7">
        <f t="shared" si="1"/>
        <v>99.486110871239021</v>
      </c>
    </row>
    <row r="13" spans="1:8" s="8" customFormat="1" ht="56" x14ac:dyDescent="0.3">
      <c r="A13" s="6" t="s">
        <v>35</v>
      </c>
      <c r="B13" s="6" t="s">
        <v>7</v>
      </c>
      <c r="C13" s="7">
        <v>7443635.4000000004</v>
      </c>
      <c r="D13" s="7">
        <v>3352534.1</v>
      </c>
      <c r="E13" s="7">
        <f t="shared" si="0"/>
        <v>45.038934873140079</v>
      </c>
      <c r="F13" s="7">
        <v>3369851.4</v>
      </c>
      <c r="G13" s="7">
        <f t="shared" si="1"/>
        <v>99.486110871239021</v>
      </c>
      <c r="H13" s="12"/>
    </row>
    <row r="14" spans="1:8" s="21" customFormat="1" ht="27.65" customHeight="1" x14ac:dyDescent="0.3">
      <c r="A14" s="19"/>
      <c r="B14" s="19" t="s">
        <v>8</v>
      </c>
      <c r="C14" s="20">
        <v>1574857</v>
      </c>
      <c r="D14" s="20">
        <v>641586.9</v>
      </c>
      <c r="E14" s="20">
        <f t="shared" si="0"/>
        <v>40.739375067069581</v>
      </c>
      <c r="F14" s="20">
        <v>659474.9</v>
      </c>
      <c r="G14" s="20">
        <f t="shared" si="1"/>
        <v>97.287538919221944</v>
      </c>
      <c r="H14" s="31"/>
    </row>
    <row r="15" spans="1:8" s="21" customFormat="1" ht="13.9" customHeight="1" x14ac:dyDescent="0.3">
      <c r="A15" s="19"/>
      <c r="B15" s="19" t="s">
        <v>9</v>
      </c>
      <c r="C15" s="20">
        <v>4476373</v>
      </c>
      <c r="D15" s="20">
        <v>2153720.6</v>
      </c>
      <c r="E15" s="20">
        <f t="shared" si="0"/>
        <v>48.113072793531728</v>
      </c>
      <c r="F15" s="20">
        <v>2067092.9</v>
      </c>
      <c r="G15" s="20">
        <f t="shared" si="1"/>
        <v>104.19079858481446</v>
      </c>
      <c r="H15" s="31"/>
    </row>
    <row r="16" spans="1:8" s="8" customFormat="1" ht="28" x14ac:dyDescent="0.3">
      <c r="A16" s="25" t="s">
        <v>36</v>
      </c>
      <c r="B16" s="6" t="s">
        <v>10</v>
      </c>
      <c r="C16" s="7">
        <v>5117702</v>
      </c>
      <c r="D16" s="7">
        <v>3355640.3000000003</v>
      </c>
      <c r="E16" s="7">
        <f t="shared" si="0"/>
        <v>65.5692789459019</v>
      </c>
      <c r="F16" s="7">
        <v>2419105.3000000003</v>
      </c>
      <c r="G16" s="7">
        <f t="shared" si="1"/>
        <v>138.71410640950603</v>
      </c>
      <c r="H16" s="12"/>
    </row>
    <row r="17" spans="1:8" ht="41.5" customHeight="1" x14ac:dyDescent="0.3">
      <c r="A17" s="13" t="s">
        <v>37</v>
      </c>
      <c r="B17" s="13" t="s">
        <v>11</v>
      </c>
      <c r="C17" s="11">
        <v>4886016</v>
      </c>
      <c r="D17" s="11">
        <v>3217941.7</v>
      </c>
      <c r="E17" s="11">
        <f t="shared" si="0"/>
        <v>65.860236642696222</v>
      </c>
      <c r="F17" s="11">
        <v>2337910.6</v>
      </c>
      <c r="G17" s="11">
        <f t="shared" si="1"/>
        <v>137.64177723476681</v>
      </c>
    </row>
    <row r="18" spans="1:8" ht="41.5" customHeight="1" x14ac:dyDescent="0.3">
      <c r="A18" s="13" t="s">
        <v>42</v>
      </c>
      <c r="B18" s="13" t="s">
        <v>43</v>
      </c>
      <c r="C18" s="11">
        <v>0</v>
      </c>
      <c r="D18" s="11">
        <v>0</v>
      </c>
      <c r="E18" s="11"/>
      <c r="F18" s="11"/>
      <c r="G18" s="11"/>
    </row>
    <row r="19" spans="1:8" ht="41.5" customHeight="1" x14ac:dyDescent="0.3">
      <c r="A19" s="13" t="s">
        <v>51</v>
      </c>
      <c r="B19" s="13" t="s">
        <v>52</v>
      </c>
      <c r="C19" s="11">
        <v>231686</v>
      </c>
      <c r="D19" s="11">
        <v>137698.6</v>
      </c>
      <c r="E19" s="11">
        <f t="shared" si="0"/>
        <v>59.43328470429806</v>
      </c>
      <c r="F19" s="11">
        <v>81194.7</v>
      </c>
      <c r="G19" s="11">
        <f t="shared" si="1"/>
        <v>169.59062598913476</v>
      </c>
    </row>
    <row r="20" spans="1:8" s="8" customFormat="1" ht="13.9" customHeight="1" x14ac:dyDescent="0.3">
      <c r="A20" s="25" t="s">
        <v>38</v>
      </c>
      <c r="B20" s="6" t="s">
        <v>12</v>
      </c>
      <c r="C20" s="7">
        <v>4331695</v>
      </c>
      <c r="D20" s="7">
        <v>1961296</v>
      </c>
      <c r="E20" s="7">
        <f t="shared" si="0"/>
        <v>45.277795412650249</v>
      </c>
      <c r="F20" s="7">
        <v>2114228.1</v>
      </c>
      <c r="G20" s="7">
        <f t="shared" si="1"/>
        <v>92.766527887884948</v>
      </c>
      <c r="H20" s="12"/>
    </row>
    <row r="21" spans="1:8" x14ac:dyDescent="0.3">
      <c r="A21" s="13" t="s">
        <v>39</v>
      </c>
      <c r="B21" s="22" t="s">
        <v>13</v>
      </c>
      <c r="C21" s="11">
        <v>3232858</v>
      </c>
      <c r="D21" s="11">
        <v>1770431.5</v>
      </c>
      <c r="E21" s="11">
        <f t="shared" si="0"/>
        <v>54.763664225276834</v>
      </c>
      <c r="F21" s="11">
        <v>1960782.1</v>
      </c>
      <c r="G21" s="11">
        <f t="shared" si="1"/>
        <v>90.292108439790425</v>
      </c>
    </row>
    <row r="22" spans="1:8" ht="13.9" customHeight="1" x14ac:dyDescent="0.3">
      <c r="A22" s="13" t="s">
        <v>40</v>
      </c>
      <c r="B22" s="22" t="s">
        <v>14</v>
      </c>
      <c r="C22" s="11">
        <v>1098837</v>
      </c>
      <c r="D22" s="11">
        <v>190864.5</v>
      </c>
      <c r="E22" s="11">
        <f t="shared" si="0"/>
        <v>17.369682673590351</v>
      </c>
      <c r="F22" s="11">
        <v>153446</v>
      </c>
      <c r="G22" s="11">
        <f t="shared" si="1"/>
        <v>124.38545155950627</v>
      </c>
    </row>
    <row r="23" spans="1:8" ht="13.9" customHeight="1" x14ac:dyDescent="0.3">
      <c r="A23" s="13" t="s">
        <v>41</v>
      </c>
      <c r="B23" s="22" t="s">
        <v>15</v>
      </c>
      <c r="C23" s="11">
        <v>0</v>
      </c>
      <c r="D23" s="11"/>
      <c r="E23" s="11"/>
      <c r="F23" s="11"/>
      <c r="G23" s="11"/>
    </row>
    <row r="24" spans="1:8" ht="60.75" customHeight="1" x14ac:dyDescent="0.3">
      <c r="A24" s="25" t="s">
        <v>45</v>
      </c>
      <c r="B24" s="6" t="s">
        <v>46</v>
      </c>
      <c r="C24" s="7">
        <v>221</v>
      </c>
      <c r="D24" s="7">
        <v>775.9</v>
      </c>
      <c r="E24" s="7"/>
      <c r="F24" s="7">
        <v>0</v>
      </c>
      <c r="G24" s="7"/>
    </row>
    <row r="25" spans="1:8" ht="28" x14ac:dyDescent="0.3">
      <c r="A25" s="13" t="s">
        <v>47</v>
      </c>
      <c r="B25" s="13" t="s">
        <v>49</v>
      </c>
      <c r="C25" s="11">
        <v>0</v>
      </c>
      <c r="D25" s="11">
        <v>775.9</v>
      </c>
      <c r="E25" s="11"/>
      <c r="F25" s="11">
        <v>0</v>
      </c>
      <c r="G25" s="11"/>
    </row>
    <row r="26" spans="1:8" ht="56" x14ac:dyDescent="0.3">
      <c r="A26" s="13" t="s">
        <v>48</v>
      </c>
      <c r="B26" s="13" t="s">
        <v>50</v>
      </c>
      <c r="C26" s="11">
        <v>0</v>
      </c>
      <c r="D26" s="11">
        <v>0</v>
      </c>
      <c r="E26" s="11"/>
      <c r="F26" s="11">
        <v>0</v>
      </c>
      <c r="G26" s="11"/>
    </row>
    <row r="27" spans="1:8" ht="28" x14ac:dyDescent="0.3">
      <c r="A27" s="13"/>
      <c r="B27" s="13" t="s">
        <v>23</v>
      </c>
      <c r="C27" s="11">
        <v>155905.79999999999</v>
      </c>
      <c r="D27" s="11">
        <v>72593.600000000006</v>
      </c>
      <c r="E27" s="11">
        <f t="shared" si="0"/>
        <v>46.562475546131068</v>
      </c>
      <c r="F27" s="11">
        <v>83043.600000000006</v>
      </c>
      <c r="G27" s="11">
        <f t="shared" si="1"/>
        <v>87.416248813876081</v>
      </c>
    </row>
    <row r="28" spans="1:8" ht="285" hidden="1" customHeight="1" x14ac:dyDescent="0.3">
      <c r="A28" s="13"/>
      <c r="B28" s="13" t="s">
        <v>16</v>
      </c>
      <c r="C28" s="11"/>
      <c r="D28" s="11"/>
      <c r="E28" s="11" t="e">
        <f t="shared" si="0"/>
        <v>#DIV/0!</v>
      </c>
      <c r="F28" s="11"/>
      <c r="G28" s="11" t="e">
        <f t="shared" si="1"/>
        <v>#DIV/0!</v>
      </c>
    </row>
    <row r="29" spans="1:8" s="5" customFormat="1" x14ac:dyDescent="0.3">
      <c r="A29" s="3"/>
      <c r="B29" s="3" t="s">
        <v>17</v>
      </c>
      <c r="C29" s="4">
        <v>4629299.4000000004</v>
      </c>
      <c r="D29" s="4">
        <v>2520348.2000000002</v>
      </c>
      <c r="E29" s="4">
        <f t="shared" si="0"/>
        <v>54.443404546268923</v>
      </c>
      <c r="F29" s="4">
        <v>1141379.7</v>
      </c>
      <c r="G29" s="4">
        <f t="shared" si="1"/>
        <v>220.81593005377616</v>
      </c>
      <c r="H29" s="27"/>
    </row>
    <row r="30" spans="1:8" s="5" customFormat="1" ht="27.65" customHeight="1" x14ac:dyDescent="0.3">
      <c r="A30" s="25" t="s">
        <v>28</v>
      </c>
      <c r="B30" s="9" t="s">
        <v>24</v>
      </c>
      <c r="C30" s="4">
        <v>39061031.5</v>
      </c>
      <c r="D30" s="4">
        <v>22084547.600000001</v>
      </c>
      <c r="E30" s="4">
        <f t="shared" si="0"/>
        <v>56.538567344285319</v>
      </c>
      <c r="F30" s="4">
        <v>23259689.000000004</v>
      </c>
      <c r="G30" s="4">
        <f t="shared" si="1"/>
        <v>94.947733823956099</v>
      </c>
      <c r="H30" s="27"/>
    </row>
    <row r="31" spans="1:8" s="5" customFormat="1" ht="70" x14ac:dyDescent="0.3">
      <c r="A31" s="25" t="s">
        <v>29</v>
      </c>
      <c r="B31" s="9" t="s">
        <v>26</v>
      </c>
      <c r="C31" s="7">
        <f>SUM(C32:C35)</f>
        <v>36548322.5</v>
      </c>
      <c r="D31" s="7">
        <f>SUM(D32:D35)</f>
        <v>19947468.199999999</v>
      </c>
      <c r="E31" s="4">
        <f t="shared" si="0"/>
        <v>54.578341317853919</v>
      </c>
      <c r="F31" s="7">
        <f>SUM(F32:F35)</f>
        <v>22064882.200000003</v>
      </c>
      <c r="G31" s="4">
        <f t="shared" si="1"/>
        <v>90.403692252660178</v>
      </c>
      <c r="H31" s="27"/>
    </row>
    <row r="32" spans="1:8" s="8" customFormat="1" ht="28" x14ac:dyDescent="0.3">
      <c r="A32" s="24" t="s">
        <v>53</v>
      </c>
      <c r="B32" s="23" t="s">
        <v>27</v>
      </c>
      <c r="C32" s="7">
        <v>19939161.699999999</v>
      </c>
      <c r="D32" s="7">
        <v>10126862</v>
      </c>
      <c r="E32" s="7">
        <f t="shared" si="0"/>
        <v>50.788805228456525</v>
      </c>
      <c r="F32" s="7">
        <v>9981583.9000000004</v>
      </c>
      <c r="G32" s="7">
        <f t="shared" si="1"/>
        <v>101.45546139225459</v>
      </c>
      <c r="H32" s="12"/>
    </row>
    <row r="33" spans="1:8" s="8" customFormat="1" ht="42" x14ac:dyDescent="0.3">
      <c r="A33" s="24" t="s">
        <v>54</v>
      </c>
      <c r="B33" s="23" t="s">
        <v>18</v>
      </c>
      <c r="C33" s="7">
        <v>14074344.6</v>
      </c>
      <c r="D33" s="7">
        <v>8346309.2999999998</v>
      </c>
      <c r="E33" s="7">
        <f t="shared" si="0"/>
        <v>59.301584103603652</v>
      </c>
      <c r="F33" s="7">
        <v>9300661.1999999993</v>
      </c>
      <c r="G33" s="7">
        <f t="shared" si="1"/>
        <v>89.738881145353417</v>
      </c>
      <c r="H33" s="12"/>
    </row>
    <row r="34" spans="1:8" s="8" customFormat="1" ht="42" x14ac:dyDescent="0.3">
      <c r="A34" s="24" t="s">
        <v>55</v>
      </c>
      <c r="B34" s="23" t="s">
        <v>19</v>
      </c>
      <c r="C34" s="7">
        <v>1755747.7</v>
      </c>
      <c r="D34" s="7">
        <v>835632.5</v>
      </c>
      <c r="E34" s="7">
        <f t="shared" si="0"/>
        <v>47.594110474984532</v>
      </c>
      <c r="F34" s="7">
        <v>911841.6</v>
      </c>
      <c r="G34" s="7">
        <f t="shared" si="1"/>
        <v>91.642287432378609</v>
      </c>
      <c r="H34" s="12"/>
    </row>
    <row r="35" spans="1:8" s="8" customFormat="1" x14ac:dyDescent="0.3">
      <c r="A35" s="24" t="s">
        <v>56</v>
      </c>
      <c r="B35" s="23" t="s">
        <v>20</v>
      </c>
      <c r="C35" s="7">
        <v>779068.5</v>
      </c>
      <c r="D35" s="7">
        <v>638664.4</v>
      </c>
      <c r="E35" s="7">
        <f t="shared" si="0"/>
        <v>81.977951874578423</v>
      </c>
      <c r="F35" s="7">
        <v>1870795.5</v>
      </c>
      <c r="G35" s="7">
        <f t="shared" si="1"/>
        <v>34.138653850728204</v>
      </c>
      <c r="H35" s="12"/>
    </row>
    <row r="36" spans="1:8" x14ac:dyDescent="0.3">
      <c r="E36" s="28"/>
    </row>
  </sheetData>
  <mergeCells count="8">
    <mergeCell ref="A3:A4"/>
    <mergeCell ref="A1:G1"/>
    <mergeCell ref="E3:E4"/>
    <mergeCell ref="F3:F4"/>
    <mergeCell ref="G3:G4"/>
    <mergeCell ref="B3:B4"/>
    <mergeCell ref="C3:C4"/>
    <mergeCell ref="D3:D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(В1)республ</vt:lpstr>
      <vt:lpstr>'(В1)республ'!Заголовки_для_печати</vt:lpstr>
      <vt:lpstr>'(В1)республ'!Область_печати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2024-08-29T11:39:01Z</dcterms:modified>
</cp:coreProperties>
</file>