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10" yWindow="-110" windowWidth="19420" windowHeight="11020"/>
  </bookViews>
  <sheets>
    <sheet name="В3" sheetId="1" r:id="rId1"/>
  </sheets>
  <definedNames>
    <definedName name="_xlnm._FilterDatabase" localSheetId="0" hidden="1">В3!$B$3:$G$80</definedName>
    <definedName name="_xlnm.Print_Titles" localSheetId="0">В3!$3:$3</definedName>
  </definedNames>
  <calcPr calcId="145621"/>
</workbook>
</file>

<file path=xl/calcChain.xml><?xml version="1.0" encoding="utf-8"?>
<calcChain xmlns="http://schemas.openxmlformats.org/spreadsheetml/2006/main">
  <c r="E23" i="1" l="1"/>
  <c r="E80" i="1"/>
  <c r="E79" i="1"/>
  <c r="E78" i="1"/>
  <c r="E76" i="1"/>
  <c r="E74" i="1"/>
  <c r="E73" i="1"/>
  <c r="E72" i="1"/>
  <c r="E70" i="1"/>
  <c r="E69" i="1"/>
  <c r="E68" i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2" i="1"/>
  <c r="E20" i="1"/>
  <c r="E19" i="1"/>
  <c r="E18" i="1"/>
  <c r="E17" i="1"/>
  <c r="E15" i="1"/>
  <c r="E13" i="1"/>
  <c r="E12" i="1"/>
  <c r="E11" i="1"/>
  <c r="E10" i="1"/>
  <c r="E9" i="1"/>
  <c r="E8" i="1"/>
  <c r="E7" i="1"/>
  <c r="E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4" i="1"/>
  <c r="C77" i="1"/>
  <c r="E77" i="1" s="1"/>
  <c r="C75" i="1"/>
  <c r="E75" i="1" s="1"/>
  <c r="C71" i="1"/>
  <c r="E71" i="1" s="1"/>
  <c r="C67" i="1"/>
  <c r="E67" i="1" s="1"/>
  <c r="C61" i="1"/>
  <c r="E61" i="1" s="1"/>
  <c r="C53" i="1"/>
  <c r="E53" i="1" s="1"/>
  <c r="C50" i="1"/>
  <c r="E50" i="1" s="1"/>
  <c r="C40" i="1"/>
  <c r="E40" i="1" s="1"/>
  <c r="C36" i="1"/>
  <c r="E36" i="1" s="1"/>
  <c r="C31" i="1"/>
  <c r="E31" i="1" s="1"/>
  <c r="C21" i="1"/>
  <c r="E21" i="1" s="1"/>
  <c r="C16" i="1"/>
  <c r="E16" i="1" s="1"/>
  <c r="C14" i="1"/>
  <c r="E14" i="1" s="1"/>
  <c r="C5" i="1"/>
  <c r="E5" i="1" s="1"/>
  <c r="C4" i="1" l="1"/>
  <c r="E4" i="1" s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<sst xmlns="http://schemas.openxmlformats.org/spreadsheetml/2006/main" count="141" uniqueCount="141">
  <si>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</si>
  <si>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</si>
  <si>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</si>
  <si>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</si>
  <si>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</si>
  <si>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</si>
  <si>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</si>
  <si>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</si>
  <si>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</si>
  <si>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</si>
  <si>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</si>
  <si>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</si>
  <si>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</si>
  <si>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</si>
  <si>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</si>
  <si>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</si>
  <si>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</si>
  <si>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</si>
  <si>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</si>
  <si>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</si>
  <si>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</si>
  <si>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</si>
  <si>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</si>
  <si>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</si>
  <si>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</si>
  <si>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</si>
  <si>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</si>
  <si>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</si>
  <si>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</si>
  <si>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</si>
  <si>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</si>
  <si>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</si>
  <si>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</si>
  <si>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</si>
  <si>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</si>
  <si>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</si>
  <si>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</si>
  <si>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</si>
  <si>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</si>
  <si>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</si>
  <si>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</si>
  <si>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</si>
  <si>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</si>
  <si>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</si>
  <si>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</si>
  <si>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</si>
  <si>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</si>
  <si>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</si>
  <si>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</si>
  <si>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</si>
  <si>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</si>
  <si>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</si>
  <si>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</si>
  <si>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</si>
  <si>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</si>
  <si>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</si>
  <si>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</si>
  <si>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</si>
  <si>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</si>
  <si>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</si>
  <si>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</si>
  <si>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</si>
  <si>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</si>
  <si>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</si>
  <si>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</si>
  <si>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</si>
  <si>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</si>
  <si>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</si>
  <si>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</si>
  <si>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</si>
  <si>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</si>
  <si>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</si>
  <si>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</si>
  <si>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</si>
  <si>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</si>
  <si>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</si>
  <si>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</si>
  <si>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</si>
  <si>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</si>
  <si>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</si>
  <si>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</si>
  <si>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</si>
  <si>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</si>
  <si>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</si>
  <si>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</si>
  <si>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</si>
  <si>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</si>
  <si>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</si>
  <si>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</si>
  <si>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</si>
  <si>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</si>
  <si>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</si>
  <si>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</si>
  <si>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</si>
  <si>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</si>
  <si>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</si>
  <si>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</si>
  <si>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</si>
  <si>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</si>
  <si>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</si>
  <si>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</si>
  <si>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</si>
  <si>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</si>
  <si>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</si>
  <si>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</si>
  <si>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</si>
  <si>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</si>
  <si>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</si>
  <si>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</si>
  <si>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</si>
  <si>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</si>
  <si>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</si>
  <si>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</si>
  <si>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</si>
  <si>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</si>
  <si>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</si>
  <si>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</si>
  <si>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</si>
  <si>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</si>
  <si>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</si>
  <si>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</si>
  <si>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</si>
  <si>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</si>
  <si>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</si>
  <si>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</si>
  <si>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</si>
  <si>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</si>
  <si>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</si>
  <si>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</si>
  <si>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</si>
  <si>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</si>
  <si>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</si>
  <si>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</si>
  <si>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</si>
  <si>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</si>
  <si>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</si>
  <si>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Сведения об исполнении республиканского бюджета за I квартал 2024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</si>
  <si>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01.04.2024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</si>
  <si>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01.04.2024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</si>
  <si>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01.04.2023, </t>
    </r>
    <r>
      <rPr>
        <sz val="9"/>
        <color rgb="FF000000"/>
        <rFont val="Times New Roman"/>
        <family val="1"/>
        <charset val="204"/>
      </rPr>
      <t>тыс. руб.</t>
    </r>
  </si>
  <si>
    <t>Закон ЧР от 30.11.2023 № 89 
"О республиканском бюджете Чувашской Республики на 2024 год и на плановый период 2025 и 2026 годов" (ред. от 29.03.2024),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</si>
</sst>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  <xf numFmtId="4" fontId="7" fillId="2" borderId="5">
      <alignment horizontal="right" vertical="top" shrinkToFit="1"/>
    </xf>
    <xf numFmtId="4" fontId="9" fillId="4" borderId="6">
      <alignment horizontal="right" vertical="top" wrapText="1" shrinkToFit="1"/>
    </xf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Normal="100" zoomScaleSheetLayoutView="110" workbookViewId="0">
      <selection activeCell="A2" sqref="A2"/>
    </sheetView>
  </sheetViews>
  <sheetFormatPr defaultRowHeight="14.5" x14ac:dyDescent="0.35"/>
  <cols>
    <col min="2" max="2" width="40.453125" customWidth="1"/>
    <col min="3" max="3" width="17" style="13" customWidth="1"/>
    <col min="4" max="4" width="16.453125" style="13" customWidth="1"/>
    <col min="5" max="5" width="14.81640625" customWidth="1"/>
    <col min="6" max="7" width="15.7265625" customWidth="1"/>
  </cols>
  <sheetData>
    <row r="1" spans="1:7" ht="45" customHeight="1" x14ac:dyDescent="0.35">
      <c r="A1" s="19" t="s">
        <v>136</v>
      </c>
      <c r="B1" s="19"/>
      <c r="C1" s="19"/>
      <c r="D1" s="19"/>
      <c r="E1" s="19"/>
      <c r="F1" s="19"/>
      <c r="G1" s="19"/>
    </row>
    <row r="2" spans="1:7" ht="15.75" thickBot="1" x14ac:dyDescent="0.3">
      <c r="A2" s="1"/>
    </row>
    <row r="3" spans="1:7" ht="112.5" customHeight="1" thickBot="1" x14ac:dyDescent="0.4">
      <c r="A3" s="2" t="s">
        <v>0</v>
      </c>
      <c r="B3" s="3" t="s">
        <v>1</v>
      </c>
      <c r="C3" s="14" t="s">
        <v>140</v>
      </c>
      <c r="D3" s="14" t="s">
        <v>137</v>
      </c>
      <c r="E3" s="4" t="s">
        <v>138</v>
      </c>
      <c r="F3" s="14" t="s">
        <v>139</v>
      </c>
      <c r="G3" s="14" t="s">
        <v>2</v>
      </c>
    </row>
    <row r="4" spans="1:7" ht="15" thickBot="1" x14ac:dyDescent="0.4">
      <c r="A4" s="5"/>
      <c r="B4" s="6" t="s">
        <v>3</v>
      </c>
      <c r="C4" s="12">
        <f>C5+C14+C16+C21+C31+C36+C40+C50+C53+C61+C67+C71+C75+C77</f>
        <v>102429130.7</v>
      </c>
      <c r="D4" s="12">
        <v>18029723.699999999</v>
      </c>
      <c r="E4" s="15">
        <f>IFERROR(D4/C4,"-")</f>
        <v>0.17602144601623568</v>
      </c>
      <c r="F4" s="12">
        <v>18808825.899999999</v>
      </c>
      <c r="G4" s="15">
        <f>IFERROR(D4/F4,"-")</f>
        <v>0.95857783977893063</v>
      </c>
    </row>
    <row r="5" spans="1:7" ht="15" thickBot="1" x14ac:dyDescent="0.4">
      <c r="A5" s="9" t="s">
        <v>71</v>
      </c>
      <c r="B5" s="6" t="s">
        <v>4</v>
      </c>
      <c r="C5" s="12">
        <f>SUM(C6:C13)</f>
        <v>7126555.5</v>
      </c>
      <c r="D5" s="12">
        <v>463992.8</v>
      </c>
      <c r="E5" s="15">
        <f t="shared" ref="E5:E68" si="0">IFERROR(D5/C5,"-")</f>
        <v>6.510758247795867E-2</v>
      </c>
      <c r="F5" s="12">
        <v>382924.79999999999</v>
      </c>
      <c r="G5" s="15">
        <f t="shared" ref="G5:G68" si="1">IFERROR(D5/F5,"-")</f>
        <v>1.2117073639524001</v>
      </c>
    </row>
    <row r="6" spans="1:7" ht="46.5" thickBot="1" x14ac:dyDescent="0.4">
      <c r="A6" s="10" t="s">
        <v>72</v>
      </c>
      <c r="B6" s="8" t="s">
        <v>5</v>
      </c>
      <c r="C6" s="11">
        <v>133261.6</v>
      </c>
      <c r="D6" s="11">
        <v>29262.799999999999</v>
      </c>
      <c r="E6" s="16">
        <f t="shared" si="0"/>
        <v>0.21958913895675872</v>
      </c>
      <c r="F6" s="11">
        <v>28151</v>
      </c>
      <c r="G6" s="16">
        <f t="shared" si="1"/>
        <v>1.0394941565130902</v>
      </c>
    </row>
    <row r="7" spans="1:7" ht="46.5" thickBot="1" x14ac:dyDescent="0.4">
      <c r="A7" s="10" t="s">
        <v>73</v>
      </c>
      <c r="B7" s="8" t="s">
        <v>6</v>
      </c>
      <c r="C7" s="11">
        <v>337969.9</v>
      </c>
      <c r="D7" s="11">
        <v>52420.1</v>
      </c>
      <c r="E7" s="16">
        <f t="shared" si="0"/>
        <v>0.15510286566939835</v>
      </c>
      <c r="F7" s="11">
        <v>52003.7</v>
      </c>
      <c r="G7" s="16">
        <f t="shared" si="1"/>
        <v>1.0080071225701248</v>
      </c>
    </row>
    <row r="8" spans="1:7" ht="15" thickBot="1" x14ac:dyDescent="0.4">
      <c r="A8" s="10" t="s">
        <v>74</v>
      </c>
      <c r="B8" s="8" t="s">
        <v>7</v>
      </c>
      <c r="C8" s="11">
        <v>236157.5</v>
      </c>
      <c r="D8" s="11">
        <v>35131.800000000003</v>
      </c>
      <c r="E8" s="16">
        <f t="shared" si="0"/>
        <v>0.14876427807713075</v>
      </c>
      <c r="F8" s="11">
        <v>37969.599999999999</v>
      </c>
      <c r="G8" s="16">
        <f t="shared" si="1"/>
        <v>0.92526126164089173</v>
      </c>
    </row>
    <row r="9" spans="1:7" ht="35" thickBot="1" x14ac:dyDescent="0.4">
      <c r="A9" s="10" t="s">
        <v>75</v>
      </c>
      <c r="B9" s="8" t="s">
        <v>8</v>
      </c>
      <c r="C9" s="11">
        <v>250526.9</v>
      </c>
      <c r="D9" s="11">
        <v>41903.199999999997</v>
      </c>
      <c r="E9" s="16">
        <f t="shared" si="0"/>
        <v>0.16726028222917377</v>
      </c>
      <c r="F9" s="11">
        <v>45510.7</v>
      </c>
      <c r="G9" s="16">
        <f t="shared" si="1"/>
        <v>0.92073292654254935</v>
      </c>
    </row>
    <row r="10" spans="1:7" ht="15" thickBot="1" x14ac:dyDescent="0.4">
      <c r="A10" s="10" t="s">
        <v>76</v>
      </c>
      <c r="B10" s="8" t="s">
        <v>9</v>
      </c>
      <c r="C10" s="11">
        <v>92314.1</v>
      </c>
      <c r="D10" s="11">
        <v>48369.1</v>
      </c>
      <c r="E10" s="16">
        <f t="shared" si="0"/>
        <v>0.52396221162314316</v>
      </c>
      <c r="F10" s="11">
        <v>9073.4</v>
      </c>
      <c r="G10" s="16">
        <f t="shared" si="1"/>
        <v>5.3308682522538406</v>
      </c>
    </row>
    <row r="11" spans="1:7" ht="15" thickBot="1" x14ac:dyDescent="0.4">
      <c r="A11" s="10" t="s">
        <v>77</v>
      </c>
      <c r="B11" s="8" t="s">
        <v>10</v>
      </c>
      <c r="C11" s="11">
        <v>3554538</v>
      </c>
      <c r="D11" s="11">
        <v>0</v>
      </c>
      <c r="E11" s="16">
        <f t="shared" si="0"/>
        <v>0</v>
      </c>
      <c r="F11" s="11">
        <v>0</v>
      </c>
      <c r="G11" s="16" t="str">
        <f t="shared" si="1"/>
        <v>-</v>
      </c>
    </row>
    <row r="12" spans="1:7" ht="23.5" thickBot="1" x14ac:dyDescent="0.4">
      <c r="A12" s="10" t="s">
        <v>78</v>
      </c>
      <c r="B12" s="8" t="s">
        <v>11</v>
      </c>
      <c r="C12" s="11">
        <v>225</v>
      </c>
      <c r="D12" s="11">
        <v>0</v>
      </c>
      <c r="E12" s="16">
        <f t="shared" si="0"/>
        <v>0</v>
      </c>
      <c r="F12" s="11">
        <v>0</v>
      </c>
      <c r="G12" s="16" t="str">
        <f t="shared" si="1"/>
        <v>-</v>
      </c>
    </row>
    <row r="13" spans="1:7" ht="15" thickBot="1" x14ac:dyDescent="0.4">
      <c r="A13" s="10" t="s">
        <v>79</v>
      </c>
      <c r="B13" s="8" t="s">
        <v>12</v>
      </c>
      <c r="C13" s="11">
        <v>2521562.5</v>
      </c>
      <c r="D13" s="11">
        <v>256905.8</v>
      </c>
      <c r="E13" s="16">
        <f t="shared" si="0"/>
        <v>0.10188357417275994</v>
      </c>
      <c r="F13" s="11">
        <v>210216.4</v>
      </c>
      <c r="G13" s="16">
        <f t="shared" si="1"/>
        <v>1.2221016057738596</v>
      </c>
    </row>
    <row r="14" spans="1:7" ht="15" thickBot="1" x14ac:dyDescent="0.4">
      <c r="A14" s="9" t="s">
        <v>80</v>
      </c>
      <c r="B14" s="6" t="s">
        <v>13</v>
      </c>
      <c r="C14" s="12">
        <f>C15</f>
        <v>35279.5</v>
      </c>
      <c r="D14" s="12">
        <v>7052.1</v>
      </c>
      <c r="E14" s="15">
        <f t="shared" si="0"/>
        <v>0.19989228872291276</v>
      </c>
      <c r="F14" s="12">
        <v>4907.2</v>
      </c>
      <c r="G14" s="15">
        <f t="shared" si="1"/>
        <v>1.4370924356048256</v>
      </c>
    </row>
    <row r="15" spans="1:7" ht="15" thickBot="1" x14ac:dyDescent="0.4">
      <c r="A15" s="10" t="s">
        <v>81</v>
      </c>
      <c r="B15" s="8" t="s">
        <v>14</v>
      </c>
      <c r="C15" s="11">
        <v>35279.5</v>
      </c>
      <c r="D15" s="11">
        <v>7052.1</v>
      </c>
      <c r="E15" s="16">
        <f t="shared" si="0"/>
        <v>0.19989228872291276</v>
      </c>
      <c r="F15" s="11">
        <v>4907.2</v>
      </c>
      <c r="G15" s="16">
        <f t="shared" si="1"/>
        <v>1.4370924356048256</v>
      </c>
    </row>
    <row r="16" spans="1:7" ht="23.5" thickBot="1" x14ac:dyDescent="0.4">
      <c r="A16" s="9" t="s">
        <v>82</v>
      </c>
      <c r="B16" s="6" t="s">
        <v>15</v>
      </c>
      <c r="C16" s="12">
        <f>SUM(C17:C20)</f>
        <v>780861.1</v>
      </c>
      <c r="D16" s="12">
        <v>85873.7</v>
      </c>
      <c r="E16" s="15">
        <f t="shared" si="0"/>
        <v>0.10997307971929964</v>
      </c>
      <c r="F16" s="12">
        <v>70729.100000000006</v>
      </c>
      <c r="G16" s="15">
        <f t="shared" si="1"/>
        <v>1.2141212032953903</v>
      </c>
    </row>
    <row r="17" spans="1:7" ht="15.75" thickBot="1" x14ac:dyDescent="0.3">
      <c r="A17" s="10" t="s">
        <v>120</v>
      </c>
      <c r="B17" s="8" t="s">
        <v>123</v>
      </c>
      <c r="C17" s="11">
        <v>93273</v>
      </c>
      <c r="D17" s="11">
        <v>19887.599999999999</v>
      </c>
      <c r="E17" s="16">
        <f t="shared" si="0"/>
        <v>0.21321925959280819</v>
      </c>
      <c r="F17" s="11">
        <v>17822.8</v>
      </c>
      <c r="G17" s="16">
        <f t="shared" si="1"/>
        <v>1.1158516058082906</v>
      </c>
    </row>
    <row r="18" spans="1:7" ht="15" thickBot="1" x14ac:dyDescent="0.4">
      <c r="A18" s="10" t="s">
        <v>83</v>
      </c>
      <c r="B18" s="8" t="s">
        <v>134</v>
      </c>
      <c r="C18" s="11">
        <v>92848.200000000012</v>
      </c>
      <c r="D18" s="11">
        <v>15526.1</v>
      </c>
      <c r="E18" s="16">
        <f t="shared" si="0"/>
        <v>0.16722025844335162</v>
      </c>
      <c r="F18" s="11">
        <v>8957.5</v>
      </c>
      <c r="G18" s="16">
        <f t="shared" si="1"/>
        <v>1.7333072843985486</v>
      </c>
    </row>
    <row r="19" spans="1:7" ht="35" thickBot="1" x14ac:dyDescent="0.4">
      <c r="A19" s="17" t="s">
        <v>118</v>
      </c>
      <c r="B19" s="18" t="s">
        <v>135</v>
      </c>
      <c r="C19" s="11">
        <v>469844.7</v>
      </c>
      <c r="D19" s="11">
        <v>47180.5</v>
      </c>
      <c r="E19" s="16">
        <f t="shared" si="0"/>
        <v>0.10041722296750394</v>
      </c>
      <c r="F19" s="11">
        <v>40549.4</v>
      </c>
      <c r="G19" s="16">
        <f t="shared" si="1"/>
        <v>1.1635313962722014</v>
      </c>
    </row>
    <row r="20" spans="1:7" ht="23.5" thickBot="1" x14ac:dyDescent="0.4">
      <c r="A20" s="10" t="s">
        <v>127</v>
      </c>
      <c r="B20" s="8" t="s">
        <v>126</v>
      </c>
      <c r="C20" s="11">
        <v>124895.2</v>
      </c>
      <c r="D20" s="11">
        <v>3279.5</v>
      </c>
      <c r="E20" s="16">
        <f t="shared" si="0"/>
        <v>2.6258014719540864E-2</v>
      </c>
      <c r="F20" s="11">
        <v>3399.4</v>
      </c>
      <c r="G20" s="16">
        <f t="shared" si="1"/>
        <v>0.96472906983585338</v>
      </c>
    </row>
    <row r="21" spans="1:7" ht="15" thickBot="1" x14ac:dyDescent="0.4">
      <c r="A21" s="9" t="s">
        <v>84</v>
      </c>
      <c r="B21" s="6" t="s">
        <v>16</v>
      </c>
      <c r="C21" s="12">
        <f>SUM(C22:C30)</f>
        <v>20083965.5</v>
      </c>
      <c r="D21" s="12">
        <v>3294051.3</v>
      </c>
      <c r="E21" s="15">
        <f t="shared" si="0"/>
        <v>0.1640139891696189</v>
      </c>
      <c r="F21" s="12">
        <v>2536156.4</v>
      </c>
      <c r="G21" s="15">
        <f t="shared" si="1"/>
        <v>1.2988360260431888</v>
      </c>
    </row>
    <row r="22" spans="1:7" ht="15" thickBot="1" x14ac:dyDescent="0.4">
      <c r="A22" s="10" t="s">
        <v>85</v>
      </c>
      <c r="B22" s="8" t="s">
        <v>17</v>
      </c>
      <c r="C22" s="11">
        <v>380782</v>
      </c>
      <c r="D22" s="11">
        <v>69414.3</v>
      </c>
      <c r="E22" s="16">
        <f t="shared" si="0"/>
        <v>0.18229406852214652</v>
      </c>
      <c r="F22" s="11">
        <v>52126</v>
      </c>
      <c r="G22" s="16">
        <f t="shared" si="1"/>
        <v>1.3316636611288033</v>
      </c>
    </row>
    <row r="23" spans="1:7" ht="15" thickBot="1" x14ac:dyDescent="0.4">
      <c r="A23" s="17" t="s">
        <v>131</v>
      </c>
      <c r="B23" s="18" t="s">
        <v>133</v>
      </c>
      <c r="C23" s="11">
        <v>20000</v>
      </c>
      <c r="D23" s="11">
        <v>0</v>
      </c>
      <c r="E23" s="16">
        <f>IFERROR(D23/C23,"-")</f>
        <v>0</v>
      </c>
      <c r="F23" s="11">
        <v>0</v>
      </c>
      <c r="G23" s="16" t="str">
        <f t="shared" si="1"/>
        <v>-</v>
      </c>
    </row>
    <row r="24" spans="1:7" ht="15" thickBot="1" x14ac:dyDescent="0.4">
      <c r="A24" s="10" t="s">
        <v>86</v>
      </c>
      <c r="B24" s="8" t="s">
        <v>18</v>
      </c>
      <c r="C24" s="11">
        <v>3755733.0999999992</v>
      </c>
      <c r="D24" s="11">
        <v>464450.7</v>
      </c>
      <c r="E24" s="16">
        <f t="shared" si="0"/>
        <v>0.12366445847815973</v>
      </c>
      <c r="F24" s="11">
        <v>692660.6</v>
      </c>
      <c r="G24" s="16">
        <f t="shared" si="1"/>
        <v>0.67053142621364636</v>
      </c>
    </row>
    <row r="25" spans="1:7" ht="15" thickBot="1" x14ac:dyDescent="0.4">
      <c r="A25" s="10" t="s">
        <v>119</v>
      </c>
      <c r="B25" s="8" t="s">
        <v>19</v>
      </c>
      <c r="C25" s="11">
        <v>119919</v>
      </c>
      <c r="D25" s="11">
        <v>5860.8</v>
      </c>
      <c r="E25" s="16">
        <f t="shared" si="0"/>
        <v>4.887298926775574E-2</v>
      </c>
      <c r="F25" s="11">
        <v>2631.5</v>
      </c>
      <c r="G25" s="16">
        <f t="shared" si="1"/>
        <v>2.2271708151244538</v>
      </c>
    </row>
    <row r="26" spans="1:7" ht="15" thickBot="1" x14ac:dyDescent="0.4">
      <c r="A26" s="10" t="s">
        <v>87</v>
      </c>
      <c r="B26" s="8" t="s">
        <v>20</v>
      </c>
      <c r="C26" s="11">
        <v>306943.2</v>
      </c>
      <c r="D26" s="11">
        <v>27887.8</v>
      </c>
      <c r="E26" s="16">
        <f t="shared" si="0"/>
        <v>9.0856549355059824E-2</v>
      </c>
      <c r="F26" s="11">
        <v>27850.2</v>
      </c>
      <c r="G26" s="16">
        <f t="shared" si="1"/>
        <v>1.0013500800712383</v>
      </c>
    </row>
    <row r="27" spans="1:7" ht="15" thickBot="1" x14ac:dyDescent="0.4">
      <c r="A27" s="10" t="s">
        <v>88</v>
      </c>
      <c r="B27" s="8" t="s">
        <v>21</v>
      </c>
      <c r="C27" s="11">
        <v>1445080.7</v>
      </c>
      <c r="D27" s="11">
        <v>634927.5</v>
      </c>
      <c r="E27" s="16">
        <f t="shared" si="0"/>
        <v>0.43937165585285309</v>
      </c>
      <c r="F27" s="11">
        <v>39599</v>
      </c>
      <c r="G27" s="16">
        <f t="shared" si="1"/>
        <v>16.033927624434959</v>
      </c>
    </row>
    <row r="28" spans="1:7" ht="15" thickBot="1" x14ac:dyDescent="0.4">
      <c r="A28" s="10" t="s">
        <v>89</v>
      </c>
      <c r="B28" s="8" t="s">
        <v>22</v>
      </c>
      <c r="C28" s="11">
        <v>8639161.3000000007</v>
      </c>
      <c r="D28" s="11">
        <v>909081.1</v>
      </c>
      <c r="E28" s="16">
        <f t="shared" si="0"/>
        <v>0.10522793456813914</v>
      </c>
      <c r="F28" s="11">
        <v>1041073.5</v>
      </c>
      <c r="G28" s="16">
        <f t="shared" si="1"/>
        <v>0.87321509960631982</v>
      </c>
    </row>
    <row r="29" spans="1:7" ht="15" thickBot="1" x14ac:dyDescent="0.4">
      <c r="A29" s="10" t="s">
        <v>130</v>
      </c>
      <c r="B29" s="8" t="s">
        <v>132</v>
      </c>
      <c r="C29" s="11">
        <v>1170269.3</v>
      </c>
      <c r="D29" s="11">
        <v>238822</v>
      </c>
      <c r="E29" s="16">
        <f t="shared" si="0"/>
        <v>0.20407439552588449</v>
      </c>
      <c r="F29" s="11">
        <v>134242.6</v>
      </c>
      <c r="G29" s="16">
        <f t="shared" si="1"/>
        <v>1.7790328852391117</v>
      </c>
    </row>
    <row r="30" spans="1:7" ht="23.25" customHeight="1" thickBot="1" x14ac:dyDescent="0.4">
      <c r="A30" s="10" t="s">
        <v>90</v>
      </c>
      <c r="B30" s="8" t="s">
        <v>23</v>
      </c>
      <c r="C30" s="11">
        <v>4246076.9000000004</v>
      </c>
      <c r="D30" s="11">
        <v>943607.1</v>
      </c>
      <c r="E30" s="16">
        <f t="shared" si="0"/>
        <v>0.22223033690228264</v>
      </c>
      <c r="F30" s="11">
        <v>545973</v>
      </c>
      <c r="G30" s="16">
        <f t="shared" si="1"/>
        <v>1.7283035974306422</v>
      </c>
    </row>
    <row r="31" spans="1:7" ht="15" thickBot="1" x14ac:dyDescent="0.4">
      <c r="A31" s="9" t="s">
        <v>91</v>
      </c>
      <c r="B31" s="6" t="s">
        <v>24</v>
      </c>
      <c r="C31" s="12">
        <f>SUM(C32:C35)</f>
        <v>6903869.8999999985</v>
      </c>
      <c r="D31" s="12">
        <v>238786.3</v>
      </c>
      <c r="E31" s="15">
        <f t="shared" si="0"/>
        <v>3.4587311675731321E-2</v>
      </c>
      <c r="F31" s="12">
        <v>1148259.1000000001</v>
      </c>
      <c r="G31" s="15">
        <f t="shared" si="1"/>
        <v>0.20795506867744393</v>
      </c>
    </row>
    <row r="32" spans="1:7" ht="15" thickBot="1" x14ac:dyDescent="0.4">
      <c r="A32" s="10" t="s">
        <v>92</v>
      </c>
      <c r="B32" s="8" t="s">
        <v>25</v>
      </c>
      <c r="C32" s="11">
        <v>490593.60000000003</v>
      </c>
      <c r="D32" s="11">
        <v>116338.8</v>
      </c>
      <c r="E32" s="16">
        <f t="shared" si="0"/>
        <v>0.23713884567593216</v>
      </c>
      <c r="F32" s="11">
        <v>133198.39999999999</v>
      </c>
      <c r="G32" s="16">
        <f t="shared" si="1"/>
        <v>0.87342490600487699</v>
      </c>
    </row>
    <row r="33" spans="1:7" ht="15" thickBot="1" x14ac:dyDescent="0.4">
      <c r="A33" s="10" t="s">
        <v>93</v>
      </c>
      <c r="B33" s="8" t="s">
        <v>26</v>
      </c>
      <c r="C33" s="11">
        <v>5196971.6999999993</v>
      </c>
      <c r="D33" s="11">
        <v>46614.5</v>
      </c>
      <c r="E33" s="16">
        <f t="shared" si="0"/>
        <v>8.9695504787913327E-3</v>
      </c>
      <c r="F33" s="11">
        <v>962389.6</v>
      </c>
      <c r="G33" s="16">
        <f t="shared" si="1"/>
        <v>4.8436205046272322E-2</v>
      </c>
    </row>
    <row r="34" spans="1:7" ht="15" thickBot="1" x14ac:dyDescent="0.4">
      <c r="A34" s="10" t="s">
        <v>94</v>
      </c>
      <c r="B34" s="8" t="s">
        <v>27</v>
      </c>
      <c r="C34" s="11">
        <v>794432.8</v>
      </c>
      <c r="D34" s="11">
        <v>53104.5</v>
      </c>
      <c r="E34" s="16">
        <f t="shared" si="0"/>
        <v>6.6845804956693622E-2</v>
      </c>
      <c r="F34" s="11">
        <v>11652.6</v>
      </c>
      <c r="G34" s="16">
        <f t="shared" si="1"/>
        <v>4.5573090983986404</v>
      </c>
    </row>
    <row r="35" spans="1:7" ht="23.5" thickBot="1" x14ac:dyDescent="0.4">
      <c r="A35" s="10" t="s">
        <v>95</v>
      </c>
      <c r="B35" s="8" t="s">
        <v>28</v>
      </c>
      <c r="C35" s="11">
        <v>421871.8</v>
      </c>
      <c r="D35" s="11">
        <v>22728.5</v>
      </c>
      <c r="E35" s="16">
        <f t="shared" si="0"/>
        <v>5.3875371617633602E-2</v>
      </c>
      <c r="F35" s="11">
        <v>41018.5</v>
      </c>
      <c r="G35" s="16">
        <f t="shared" si="1"/>
        <v>0.5541036361641698</v>
      </c>
    </row>
    <row r="36" spans="1:7" ht="15" thickBot="1" x14ac:dyDescent="0.4">
      <c r="A36" s="9" t="s">
        <v>96</v>
      </c>
      <c r="B36" s="6" t="s">
        <v>29</v>
      </c>
      <c r="C36" s="12">
        <f>SUM(C37:C39)</f>
        <v>880750.8</v>
      </c>
      <c r="D36" s="12">
        <v>7320.4</v>
      </c>
      <c r="E36" s="15">
        <f t="shared" si="0"/>
        <v>8.3115451044722295E-3</v>
      </c>
      <c r="F36" s="12">
        <v>19892.8</v>
      </c>
      <c r="G36" s="15">
        <f t="shared" si="1"/>
        <v>0.36799243947558913</v>
      </c>
    </row>
    <row r="37" spans="1:7" ht="15" thickBot="1" x14ac:dyDescent="0.4">
      <c r="A37" s="10" t="s">
        <v>128</v>
      </c>
      <c r="B37" s="8" t="s">
        <v>129</v>
      </c>
      <c r="C37" s="11">
        <v>467794.4</v>
      </c>
      <c r="D37" s="11">
        <v>1769.4</v>
      </c>
      <c r="E37" s="16">
        <f t="shared" si="0"/>
        <v>3.7824309140938842E-3</v>
      </c>
      <c r="F37" s="11">
        <v>0</v>
      </c>
      <c r="G37" s="16" t="str">
        <f t="shared" si="1"/>
        <v>-</v>
      </c>
    </row>
    <row r="38" spans="1:7" ht="23.5" thickBot="1" x14ac:dyDescent="0.4">
      <c r="A38" s="10" t="s">
        <v>97</v>
      </c>
      <c r="B38" s="8" t="s">
        <v>30</v>
      </c>
      <c r="C38" s="11">
        <v>165968.20000000001</v>
      </c>
      <c r="D38" s="11">
        <v>2262</v>
      </c>
      <c r="E38" s="16">
        <f t="shared" si="0"/>
        <v>1.3629116903117584E-2</v>
      </c>
      <c r="F38" s="11">
        <v>1784.7</v>
      </c>
      <c r="G38" s="16">
        <f t="shared" si="1"/>
        <v>1.2674399058665322</v>
      </c>
    </row>
    <row r="39" spans="1:7" ht="15" thickBot="1" x14ac:dyDescent="0.4">
      <c r="A39" s="10" t="s">
        <v>98</v>
      </c>
      <c r="B39" s="8" t="s">
        <v>31</v>
      </c>
      <c r="C39" s="11">
        <v>246988.19999999998</v>
      </c>
      <c r="D39" s="11">
        <v>3289</v>
      </c>
      <c r="E39" s="16">
        <f t="shared" si="0"/>
        <v>1.3316425643006427E-2</v>
      </c>
      <c r="F39" s="11">
        <v>18108.099999999999</v>
      </c>
      <c r="G39" s="16">
        <f t="shared" si="1"/>
        <v>0.18163142461108567</v>
      </c>
    </row>
    <row r="40" spans="1:7" ht="15" thickBot="1" x14ac:dyDescent="0.4">
      <c r="A40" s="9" t="s">
        <v>99</v>
      </c>
      <c r="B40" s="6" t="s">
        <v>32</v>
      </c>
      <c r="C40" s="12">
        <f>SUM(C41:C49)</f>
        <v>31358673.300000004</v>
      </c>
      <c r="D40" s="12">
        <v>5766799.9000000004</v>
      </c>
      <c r="E40" s="15">
        <f t="shared" si="0"/>
        <v>0.1838980828312019</v>
      </c>
      <c r="F40" s="12">
        <v>6118613</v>
      </c>
      <c r="G40" s="15">
        <f t="shared" si="1"/>
        <v>0.94250116815690099</v>
      </c>
    </row>
    <row r="41" spans="1:7" ht="15" thickBot="1" x14ac:dyDescent="0.4">
      <c r="A41" s="10" t="s">
        <v>100</v>
      </c>
      <c r="B41" s="8" t="s">
        <v>33</v>
      </c>
      <c r="C41" s="11">
        <v>6471484.7000000002</v>
      </c>
      <c r="D41" s="11">
        <v>1407324</v>
      </c>
      <c r="E41" s="16">
        <f t="shared" si="0"/>
        <v>0.21746539862792227</v>
      </c>
      <c r="F41" s="11">
        <v>1262773.7</v>
      </c>
      <c r="G41" s="16">
        <f t="shared" si="1"/>
        <v>1.1144704708373321</v>
      </c>
    </row>
    <row r="42" spans="1:7" ht="15" thickBot="1" x14ac:dyDescent="0.4">
      <c r="A42" s="10" t="s">
        <v>101</v>
      </c>
      <c r="B42" s="8" t="s">
        <v>34</v>
      </c>
      <c r="C42" s="11">
        <v>21351080.200000007</v>
      </c>
      <c r="D42" s="11">
        <v>3686897.5</v>
      </c>
      <c r="E42" s="16">
        <f t="shared" si="0"/>
        <v>0.17267967079248753</v>
      </c>
      <c r="F42" s="11">
        <v>4264713.2</v>
      </c>
      <c r="G42" s="16">
        <f t="shared" si="1"/>
        <v>0.86451241316766625</v>
      </c>
    </row>
    <row r="43" spans="1:7" ht="15" thickBot="1" x14ac:dyDescent="0.4">
      <c r="A43" s="10" t="s">
        <v>102</v>
      </c>
      <c r="B43" s="8" t="s">
        <v>35</v>
      </c>
      <c r="C43" s="11">
        <v>390589.5</v>
      </c>
      <c r="D43" s="11">
        <v>60208.800000000003</v>
      </c>
      <c r="E43" s="16">
        <f t="shared" si="0"/>
        <v>0.1541485370190443</v>
      </c>
      <c r="F43" s="11">
        <v>53347.6</v>
      </c>
      <c r="G43" s="16">
        <f t="shared" si="1"/>
        <v>1.128613095996821</v>
      </c>
    </row>
    <row r="44" spans="1:7" ht="15" thickBot="1" x14ac:dyDescent="0.4">
      <c r="A44" s="10" t="s">
        <v>103</v>
      </c>
      <c r="B44" s="8" t="s">
        <v>36</v>
      </c>
      <c r="C44" s="11">
        <v>2045393.9000000001</v>
      </c>
      <c r="D44" s="11">
        <v>477758.4</v>
      </c>
      <c r="E44" s="16">
        <f t="shared" si="0"/>
        <v>0.23357769865256761</v>
      </c>
      <c r="F44" s="11">
        <v>410975.6</v>
      </c>
      <c r="G44" s="16">
        <f t="shared" si="1"/>
        <v>1.1624982115726579</v>
      </c>
    </row>
    <row r="45" spans="1:7" ht="23.5" thickBot="1" x14ac:dyDescent="0.4">
      <c r="A45" s="10" t="s">
        <v>104</v>
      </c>
      <c r="B45" s="8" t="s">
        <v>37</v>
      </c>
      <c r="C45" s="11">
        <v>132854.79999999999</v>
      </c>
      <c r="D45" s="11">
        <v>20815.8</v>
      </c>
      <c r="E45" s="16">
        <f t="shared" si="0"/>
        <v>0.15668082748986112</v>
      </c>
      <c r="F45" s="11">
        <v>26502.2</v>
      </c>
      <c r="G45" s="16">
        <f t="shared" si="1"/>
        <v>0.78543668072839234</v>
      </c>
    </row>
    <row r="46" spans="1:7" ht="15" thickBot="1" x14ac:dyDescent="0.4">
      <c r="A46" s="10" t="s">
        <v>105</v>
      </c>
      <c r="B46" s="8" t="s">
        <v>38</v>
      </c>
      <c r="C46" s="11">
        <v>116378.40000000001</v>
      </c>
      <c r="D46" s="11">
        <v>27011</v>
      </c>
      <c r="E46" s="16">
        <f t="shared" si="0"/>
        <v>0.23209633402762023</v>
      </c>
      <c r="F46" s="11">
        <v>17849.099999999999</v>
      </c>
      <c r="G46" s="16">
        <f t="shared" si="1"/>
        <v>1.5132975892341911</v>
      </c>
    </row>
    <row r="47" spans="1:7" ht="15" thickBot="1" x14ac:dyDescent="0.4">
      <c r="A47" s="10" t="s">
        <v>106</v>
      </c>
      <c r="B47" s="8" t="s">
        <v>39</v>
      </c>
      <c r="C47" s="11">
        <v>338338.4</v>
      </c>
      <c r="D47" s="11">
        <v>21581.3</v>
      </c>
      <c r="E47" s="16">
        <f t="shared" si="0"/>
        <v>6.3786138375070633E-2</v>
      </c>
      <c r="F47" s="11">
        <v>11473.1</v>
      </c>
      <c r="G47" s="16">
        <f t="shared" si="1"/>
        <v>1.8810347682840731</v>
      </c>
    </row>
    <row r="48" spans="1:7" ht="23.5" thickBot="1" x14ac:dyDescent="0.4">
      <c r="A48" s="10" t="s">
        <v>121</v>
      </c>
      <c r="B48" s="8" t="s">
        <v>124</v>
      </c>
      <c r="C48" s="11">
        <v>77700.800000000003</v>
      </c>
      <c r="D48" s="11">
        <v>15846.9</v>
      </c>
      <c r="E48" s="16">
        <f t="shared" si="0"/>
        <v>0.20394770710211477</v>
      </c>
      <c r="F48" s="11">
        <v>11700</v>
      </c>
      <c r="G48" s="16">
        <f t="shared" si="1"/>
        <v>1.3544358974358974</v>
      </c>
    </row>
    <row r="49" spans="1:7" ht="15" thickBot="1" x14ac:dyDescent="0.4">
      <c r="A49" s="10" t="s">
        <v>107</v>
      </c>
      <c r="B49" s="8" t="s">
        <v>40</v>
      </c>
      <c r="C49" s="11">
        <v>434852.60000000003</v>
      </c>
      <c r="D49" s="11">
        <v>49356.2</v>
      </c>
      <c r="E49" s="16">
        <f t="shared" si="0"/>
        <v>0.11350098861085341</v>
      </c>
      <c r="F49" s="11">
        <v>59278.5</v>
      </c>
      <c r="G49" s="16">
        <f t="shared" si="1"/>
        <v>0.83261553514343312</v>
      </c>
    </row>
    <row r="50" spans="1:7" ht="15" thickBot="1" x14ac:dyDescent="0.4">
      <c r="A50" s="9" t="s">
        <v>108</v>
      </c>
      <c r="B50" s="6" t="s">
        <v>41</v>
      </c>
      <c r="C50" s="12">
        <f>SUM(C51:C52)</f>
        <v>2390550.4</v>
      </c>
      <c r="D50" s="12">
        <v>392024</v>
      </c>
      <c r="E50" s="15">
        <f t="shared" si="0"/>
        <v>0.16398901273949296</v>
      </c>
      <c r="F50" s="12">
        <v>419343.4</v>
      </c>
      <c r="G50" s="15">
        <f t="shared" si="1"/>
        <v>0.93485196142350158</v>
      </c>
    </row>
    <row r="51" spans="1:7" ht="15" thickBot="1" x14ac:dyDescent="0.4">
      <c r="A51" s="10" t="s">
        <v>109</v>
      </c>
      <c r="B51" s="8" t="s">
        <v>42</v>
      </c>
      <c r="C51" s="11">
        <v>2248530.9</v>
      </c>
      <c r="D51" s="11">
        <v>361536.9</v>
      </c>
      <c r="E51" s="16">
        <f t="shared" si="0"/>
        <v>0.16078805054446885</v>
      </c>
      <c r="F51" s="11">
        <v>391005.3</v>
      </c>
      <c r="G51" s="16">
        <f t="shared" si="1"/>
        <v>0.92463426966335249</v>
      </c>
    </row>
    <row r="52" spans="1:7" ht="15" thickBot="1" x14ac:dyDescent="0.4">
      <c r="A52" s="10" t="s">
        <v>110</v>
      </c>
      <c r="B52" s="8" t="s">
        <v>43</v>
      </c>
      <c r="C52" s="11">
        <v>142019.49999999997</v>
      </c>
      <c r="D52" s="11">
        <v>30487.1</v>
      </c>
      <c r="E52" s="16">
        <f t="shared" si="0"/>
        <v>0.21466840821154845</v>
      </c>
      <c r="F52" s="11">
        <v>28338.1</v>
      </c>
      <c r="G52" s="16">
        <f t="shared" si="1"/>
        <v>1.0758343008176272</v>
      </c>
    </row>
    <row r="53" spans="1:7" ht="15" thickBot="1" x14ac:dyDescent="0.4">
      <c r="A53" s="9" t="s">
        <v>111</v>
      </c>
      <c r="B53" s="6" t="s">
        <v>44</v>
      </c>
      <c r="C53" s="12">
        <f>SUM(C54:C60)</f>
        <v>7706820.5</v>
      </c>
      <c r="D53" s="12">
        <v>1560144.4</v>
      </c>
      <c r="E53" s="15">
        <f t="shared" si="0"/>
        <v>0.20243684149643812</v>
      </c>
      <c r="F53" s="12">
        <v>1434626</v>
      </c>
      <c r="G53" s="15">
        <f t="shared" si="1"/>
        <v>1.0874920711042459</v>
      </c>
    </row>
    <row r="54" spans="1:7" ht="15" thickBot="1" x14ac:dyDescent="0.4">
      <c r="A54" s="10" t="s">
        <v>112</v>
      </c>
      <c r="B54" s="8" t="s">
        <v>45</v>
      </c>
      <c r="C54" s="11">
        <v>3259302</v>
      </c>
      <c r="D54" s="11">
        <v>806339.5</v>
      </c>
      <c r="E54" s="16">
        <f t="shared" si="0"/>
        <v>0.2473963750520817</v>
      </c>
      <c r="F54" s="11">
        <v>808772.8</v>
      </c>
      <c r="G54" s="16">
        <f t="shared" si="1"/>
        <v>0.99699136766221608</v>
      </c>
    </row>
    <row r="55" spans="1:7" ht="15" thickBot="1" x14ac:dyDescent="0.4">
      <c r="A55" s="10" t="s">
        <v>113</v>
      </c>
      <c r="B55" s="8" t="s">
        <v>46</v>
      </c>
      <c r="C55" s="11">
        <v>2293216.2000000002</v>
      </c>
      <c r="D55" s="11">
        <v>319241.40000000002</v>
      </c>
      <c r="E55" s="16">
        <f t="shared" si="0"/>
        <v>0.13921120913065241</v>
      </c>
      <c r="F55" s="11">
        <v>341272.9</v>
      </c>
      <c r="G55" s="16">
        <f t="shared" si="1"/>
        <v>0.93544316000479377</v>
      </c>
    </row>
    <row r="56" spans="1:7" ht="23.5" thickBot="1" x14ac:dyDescent="0.4">
      <c r="A56" s="10" t="s">
        <v>122</v>
      </c>
      <c r="B56" s="8" t="s">
        <v>125</v>
      </c>
      <c r="C56" s="11">
        <v>39908.300000000003</v>
      </c>
      <c r="D56" s="11">
        <v>8418.2999999999993</v>
      </c>
      <c r="E56" s="16">
        <f t="shared" si="0"/>
        <v>0.21094108243147411</v>
      </c>
      <c r="F56" s="11">
        <v>7183.9</v>
      </c>
      <c r="G56" s="16">
        <f t="shared" si="1"/>
        <v>1.1718286724481131</v>
      </c>
    </row>
    <row r="57" spans="1:7" ht="15" thickBot="1" x14ac:dyDescent="0.4">
      <c r="A57" s="10" t="s">
        <v>114</v>
      </c>
      <c r="B57" s="8" t="s">
        <v>47</v>
      </c>
      <c r="C57" s="11">
        <v>314394.79999999993</v>
      </c>
      <c r="D57" s="11">
        <v>78674.2</v>
      </c>
      <c r="E57" s="16">
        <f t="shared" si="0"/>
        <v>0.2502401439209555</v>
      </c>
      <c r="F57" s="11">
        <v>45005.3</v>
      </c>
      <c r="G57" s="16">
        <f t="shared" si="1"/>
        <v>1.7481096670836545</v>
      </c>
    </row>
    <row r="58" spans="1:7" ht="15" thickBot="1" x14ac:dyDescent="0.4">
      <c r="A58" s="10" t="s">
        <v>115</v>
      </c>
      <c r="B58" s="8" t="s">
        <v>48</v>
      </c>
      <c r="C58" s="11">
        <v>219282.9</v>
      </c>
      <c r="D58" s="11">
        <v>43056</v>
      </c>
      <c r="E58" s="16">
        <f t="shared" si="0"/>
        <v>0.19634909972460232</v>
      </c>
      <c r="F58" s="11">
        <v>32956.800000000003</v>
      </c>
      <c r="G58" s="16">
        <f t="shared" si="1"/>
        <v>1.3064375182056509</v>
      </c>
    </row>
    <row r="59" spans="1:7" ht="23.5" thickBot="1" x14ac:dyDescent="0.4">
      <c r="A59" s="10" t="s">
        <v>116</v>
      </c>
      <c r="B59" s="8" t="s">
        <v>49</v>
      </c>
      <c r="C59" s="11">
        <v>95712.6</v>
      </c>
      <c r="D59" s="11">
        <v>22330</v>
      </c>
      <c r="E59" s="16">
        <f t="shared" si="0"/>
        <v>0.23330261637443764</v>
      </c>
      <c r="F59" s="11">
        <v>20342</v>
      </c>
      <c r="G59" s="16">
        <f t="shared" si="1"/>
        <v>1.0977288368891949</v>
      </c>
    </row>
    <row r="60" spans="1:7" ht="15" thickBot="1" x14ac:dyDescent="0.4">
      <c r="A60" s="10" t="s">
        <v>117</v>
      </c>
      <c r="B60" s="8" t="s">
        <v>50</v>
      </c>
      <c r="C60" s="11">
        <v>1485003.7000000004</v>
      </c>
      <c r="D60" s="11">
        <v>282085</v>
      </c>
      <c r="E60" s="16">
        <f t="shared" si="0"/>
        <v>0.18995575566579392</v>
      </c>
      <c r="F60" s="11">
        <v>179092.3</v>
      </c>
      <c r="G60" s="16">
        <f t="shared" si="1"/>
        <v>1.5750816757616046</v>
      </c>
    </row>
    <row r="61" spans="1:7" ht="15" thickBot="1" x14ac:dyDescent="0.4">
      <c r="A61" s="5">
        <v>1000</v>
      </c>
      <c r="B61" s="6" t="s">
        <v>51</v>
      </c>
      <c r="C61" s="12">
        <f>SUM(C62:C66)</f>
        <v>18841198.299999993</v>
      </c>
      <c r="D61" s="12">
        <v>4758793.5</v>
      </c>
      <c r="E61" s="15">
        <f t="shared" si="0"/>
        <v>0.25257382382096161</v>
      </c>
      <c r="F61" s="12">
        <v>4924486.7</v>
      </c>
      <c r="G61" s="15">
        <f t="shared" si="1"/>
        <v>0.96635320387808132</v>
      </c>
    </row>
    <row r="62" spans="1:7" ht="15" thickBot="1" x14ac:dyDescent="0.4">
      <c r="A62" s="7">
        <v>1001</v>
      </c>
      <c r="B62" s="8" t="s">
        <v>52</v>
      </c>
      <c r="C62" s="11">
        <v>152704.4</v>
      </c>
      <c r="D62" s="11">
        <v>29303.5</v>
      </c>
      <c r="E62" s="16">
        <f t="shared" si="0"/>
        <v>0.19189689360620912</v>
      </c>
      <c r="F62" s="11">
        <v>27093.200000000001</v>
      </c>
      <c r="G62" s="16">
        <f t="shared" si="1"/>
        <v>1.0815813562074617</v>
      </c>
    </row>
    <row r="63" spans="1:7" ht="15" thickBot="1" x14ac:dyDescent="0.4">
      <c r="A63" s="7">
        <v>1002</v>
      </c>
      <c r="B63" s="8" t="s">
        <v>53</v>
      </c>
      <c r="C63" s="11">
        <v>2087724.4999999998</v>
      </c>
      <c r="D63" s="11">
        <v>446314.3</v>
      </c>
      <c r="E63" s="16">
        <f t="shared" si="0"/>
        <v>0.21378026650547044</v>
      </c>
      <c r="F63" s="11">
        <v>310606.2</v>
      </c>
      <c r="G63" s="16">
        <f t="shared" si="1"/>
        <v>1.4369136868484917</v>
      </c>
    </row>
    <row r="64" spans="1:7" ht="15" thickBot="1" x14ac:dyDescent="0.4">
      <c r="A64" s="7">
        <v>1003</v>
      </c>
      <c r="B64" s="8" t="s">
        <v>54</v>
      </c>
      <c r="C64" s="11">
        <v>12668734.299999993</v>
      </c>
      <c r="D64" s="11">
        <v>3476053</v>
      </c>
      <c r="E64" s="16">
        <f t="shared" si="0"/>
        <v>0.27438044856619986</v>
      </c>
      <c r="F64" s="11">
        <v>3267747.1</v>
      </c>
      <c r="G64" s="16">
        <f t="shared" si="1"/>
        <v>1.0637460285711828</v>
      </c>
    </row>
    <row r="65" spans="1:7" ht="15" thickBot="1" x14ac:dyDescent="0.4">
      <c r="A65" s="7">
        <v>1004</v>
      </c>
      <c r="B65" s="8" t="s">
        <v>55</v>
      </c>
      <c r="C65" s="11">
        <v>3737003.3999999994</v>
      </c>
      <c r="D65" s="11">
        <v>778211.5</v>
      </c>
      <c r="E65" s="16">
        <f t="shared" si="0"/>
        <v>0.20824479314094285</v>
      </c>
      <c r="F65" s="11">
        <v>1292045.3</v>
      </c>
      <c r="G65" s="16">
        <f t="shared" si="1"/>
        <v>0.60230976421647131</v>
      </c>
    </row>
    <row r="66" spans="1:7" ht="15" thickBot="1" x14ac:dyDescent="0.4">
      <c r="A66" s="7">
        <v>1006</v>
      </c>
      <c r="B66" s="8" t="s">
        <v>56</v>
      </c>
      <c r="C66" s="11">
        <v>195031.7</v>
      </c>
      <c r="D66" s="11">
        <v>28911.200000000001</v>
      </c>
      <c r="E66" s="16">
        <f t="shared" si="0"/>
        <v>0.14823846584939782</v>
      </c>
      <c r="F66" s="11">
        <v>26994.9</v>
      </c>
      <c r="G66" s="16">
        <f t="shared" si="1"/>
        <v>1.070987482820829</v>
      </c>
    </row>
    <row r="67" spans="1:7" ht="15" thickBot="1" x14ac:dyDescent="0.4">
      <c r="A67" s="5">
        <v>1100</v>
      </c>
      <c r="B67" s="6" t="s">
        <v>57</v>
      </c>
      <c r="C67" s="12">
        <f>SUM(C68:C70)</f>
        <v>2697406.6000000006</v>
      </c>
      <c r="D67" s="12">
        <v>291904.3</v>
      </c>
      <c r="E67" s="15">
        <f t="shared" si="0"/>
        <v>0.10821664779792559</v>
      </c>
      <c r="F67" s="12">
        <v>724896.5</v>
      </c>
      <c r="G67" s="15">
        <f t="shared" si="1"/>
        <v>0.40268410731738941</v>
      </c>
    </row>
    <row r="68" spans="1:7" ht="15" thickBot="1" x14ac:dyDescent="0.4">
      <c r="A68" s="7">
        <v>1102</v>
      </c>
      <c r="B68" s="8" t="s">
        <v>58</v>
      </c>
      <c r="C68" s="11">
        <v>1443351.3</v>
      </c>
      <c r="D68" s="11">
        <v>25615.7</v>
      </c>
      <c r="E68" s="16">
        <f t="shared" si="0"/>
        <v>1.7747377232417361E-2</v>
      </c>
      <c r="F68" s="11">
        <v>490075</v>
      </c>
      <c r="G68" s="16">
        <f t="shared" si="1"/>
        <v>5.2268938427791664E-2</v>
      </c>
    </row>
    <row r="69" spans="1:7" ht="15" thickBot="1" x14ac:dyDescent="0.4">
      <c r="A69" s="7">
        <v>1103</v>
      </c>
      <c r="B69" s="8" t="s">
        <v>59</v>
      </c>
      <c r="C69" s="11">
        <v>1203517.6000000001</v>
      </c>
      <c r="D69" s="11">
        <v>249853</v>
      </c>
      <c r="E69" s="16">
        <f t="shared" ref="E69:E80" si="2">IFERROR(D69/C69,"-")</f>
        <v>0.20760228184448651</v>
      </c>
      <c r="F69" s="11">
        <v>219774.2</v>
      </c>
      <c r="G69" s="16">
        <f t="shared" ref="G69:G80" si="3">IFERROR(D69/F69,"-")</f>
        <v>1.1368622886580864</v>
      </c>
    </row>
    <row r="70" spans="1:7" ht="23.5" thickBot="1" x14ac:dyDescent="0.4">
      <c r="A70" s="7">
        <v>1105</v>
      </c>
      <c r="B70" s="8" t="s">
        <v>60</v>
      </c>
      <c r="C70" s="11">
        <v>50537.700000000004</v>
      </c>
      <c r="D70" s="11">
        <v>16435.599999999999</v>
      </c>
      <c r="E70" s="16">
        <f t="shared" si="2"/>
        <v>0.32521464174269898</v>
      </c>
      <c r="F70" s="11">
        <v>15047.3</v>
      </c>
      <c r="G70" s="16">
        <f t="shared" si="3"/>
        <v>1.092262399234414</v>
      </c>
    </row>
    <row r="71" spans="1:7" ht="15" thickBot="1" x14ac:dyDescent="0.4">
      <c r="A71" s="5">
        <v>1200</v>
      </c>
      <c r="B71" s="6" t="s">
        <v>61</v>
      </c>
      <c r="C71" s="12">
        <f>SUM(C72:C74)</f>
        <v>211810.7</v>
      </c>
      <c r="D71" s="12">
        <v>33468.699999999997</v>
      </c>
      <c r="E71" s="15">
        <f t="shared" si="2"/>
        <v>0.15801231949094166</v>
      </c>
      <c r="F71" s="12">
        <v>31199.7</v>
      </c>
      <c r="G71" s="15">
        <f t="shared" si="3"/>
        <v>1.0727250582537651</v>
      </c>
    </row>
    <row r="72" spans="1:7" ht="15" thickBot="1" x14ac:dyDescent="0.4">
      <c r="A72" s="7">
        <v>1201</v>
      </c>
      <c r="B72" s="8" t="s">
        <v>62</v>
      </c>
      <c r="C72" s="11">
        <v>99498.400000000009</v>
      </c>
      <c r="D72" s="11">
        <v>15913</v>
      </c>
      <c r="E72" s="16">
        <f t="shared" si="2"/>
        <v>0.15993222001559823</v>
      </c>
      <c r="F72" s="11">
        <v>15398.9</v>
      </c>
      <c r="G72" s="16">
        <f t="shared" si="3"/>
        <v>1.0333855015617999</v>
      </c>
    </row>
    <row r="73" spans="1:7" ht="15" thickBot="1" x14ac:dyDescent="0.4">
      <c r="A73" s="7">
        <v>1202</v>
      </c>
      <c r="B73" s="8" t="s">
        <v>63</v>
      </c>
      <c r="C73" s="11">
        <v>100832</v>
      </c>
      <c r="D73" s="11">
        <v>16231.8</v>
      </c>
      <c r="E73" s="16">
        <f t="shared" si="2"/>
        <v>0.16097865756902571</v>
      </c>
      <c r="F73" s="11">
        <v>15550.8</v>
      </c>
      <c r="G73" s="16">
        <f t="shared" si="3"/>
        <v>1.0437919592561153</v>
      </c>
    </row>
    <row r="74" spans="1:7" ht="23.5" thickBot="1" x14ac:dyDescent="0.4">
      <c r="A74" s="7">
        <v>1204</v>
      </c>
      <c r="B74" s="8" t="s">
        <v>64</v>
      </c>
      <c r="C74" s="11">
        <v>11480.3</v>
      </c>
      <c r="D74" s="11">
        <v>1323.9</v>
      </c>
      <c r="E74" s="16">
        <f t="shared" si="2"/>
        <v>0.11531928608137419</v>
      </c>
      <c r="F74" s="11">
        <v>250</v>
      </c>
      <c r="G74" s="16">
        <f t="shared" si="3"/>
        <v>5.2956000000000003</v>
      </c>
    </row>
    <row r="75" spans="1:7" ht="23.5" thickBot="1" x14ac:dyDescent="0.4">
      <c r="A75" s="5">
        <v>1300</v>
      </c>
      <c r="B75" s="6" t="s">
        <v>65</v>
      </c>
      <c r="C75" s="12">
        <f>C76</f>
        <v>159534.9</v>
      </c>
      <c r="D75" s="12">
        <v>917.3</v>
      </c>
      <c r="E75" s="15">
        <f t="shared" si="2"/>
        <v>5.7498390634275007E-3</v>
      </c>
      <c r="F75" s="12">
        <v>0</v>
      </c>
      <c r="G75" s="15" t="str">
        <f t="shared" si="3"/>
        <v>-</v>
      </c>
    </row>
    <row r="76" spans="1:7" ht="23.5" thickBot="1" x14ac:dyDescent="0.4">
      <c r="A76" s="7">
        <v>1301</v>
      </c>
      <c r="B76" s="8" t="s">
        <v>66</v>
      </c>
      <c r="C76" s="11">
        <v>159534.9</v>
      </c>
      <c r="D76" s="11">
        <v>917.3</v>
      </c>
      <c r="E76" s="16">
        <f t="shared" si="2"/>
        <v>5.7498390634275007E-3</v>
      </c>
      <c r="F76" s="11">
        <v>0</v>
      </c>
      <c r="G76" s="16" t="str">
        <f t="shared" si="3"/>
        <v>-</v>
      </c>
    </row>
    <row r="77" spans="1:7" ht="35" thickBot="1" x14ac:dyDescent="0.4">
      <c r="A77" s="5">
        <v>1400</v>
      </c>
      <c r="B77" s="6" t="s">
        <v>67</v>
      </c>
      <c r="C77" s="12">
        <f>SUM(C78:C80)</f>
        <v>3251853.7</v>
      </c>
      <c r="D77" s="12">
        <v>1128595</v>
      </c>
      <c r="E77" s="15">
        <f t="shared" si="2"/>
        <v>0.34706204648751571</v>
      </c>
      <c r="F77" s="12">
        <v>992791.2</v>
      </c>
      <c r="G77" s="15">
        <f t="shared" si="3"/>
        <v>1.1367898909659957</v>
      </c>
    </row>
    <row r="78" spans="1:7" ht="35" thickBot="1" x14ac:dyDescent="0.4">
      <c r="A78" s="7">
        <v>1401</v>
      </c>
      <c r="B78" s="8" t="s">
        <v>68</v>
      </c>
      <c r="C78" s="11">
        <v>2112881.9</v>
      </c>
      <c r="D78" s="11">
        <v>532063.9</v>
      </c>
      <c r="E78" s="16">
        <f t="shared" si="2"/>
        <v>0.25181904393236559</v>
      </c>
      <c r="F78" s="11">
        <v>697401.7</v>
      </c>
      <c r="G78" s="16">
        <f t="shared" si="3"/>
        <v>0.76292314744859391</v>
      </c>
    </row>
    <row r="79" spans="1:7" ht="15" thickBot="1" x14ac:dyDescent="0.4">
      <c r="A79" s="7">
        <v>1402</v>
      </c>
      <c r="B79" s="8" t="s">
        <v>69</v>
      </c>
      <c r="C79" s="11">
        <v>113950</v>
      </c>
      <c r="D79" s="11">
        <v>28487.7</v>
      </c>
      <c r="E79" s="16">
        <f t="shared" si="2"/>
        <v>0.25000175515577006</v>
      </c>
      <c r="F79" s="11">
        <v>0</v>
      </c>
      <c r="G79" s="16" t="str">
        <f t="shared" si="3"/>
        <v>-</v>
      </c>
    </row>
    <row r="80" spans="1:7" ht="15" thickBot="1" x14ac:dyDescent="0.4">
      <c r="A80" s="7">
        <v>1403</v>
      </c>
      <c r="B80" s="8" t="s">
        <v>70</v>
      </c>
      <c r="C80" s="11">
        <v>1025021.8</v>
      </c>
      <c r="D80" s="11">
        <v>568043.4</v>
      </c>
      <c r="E80" s="16">
        <f t="shared" si="2"/>
        <v>0.5541768965303957</v>
      </c>
      <c r="F80" s="11">
        <v>295389.5</v>
      </c>
      <c r="G80" s="16">
        <f t="shared" si="3"/>
        <v>1.9230317936148713</v>
      </c>
    </row>
  </sheetData>
  <autoFilter ref="B3:G80"/>
  <mergeCells count="1">
    <mergeCell ref="A1:G1"/>
  </mergeCells>
  <pageMargins left="0.7" right="0.7" top="0.56000000000000005" bottom="0.75" header="0.3" footer="0.3"/>
  <pageSetup paperSize="9" scale="69" fitToHeight="0" orientation="portrait" horizontalDpi="4294967294" verticalDpi="4294967294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2024-05-22T13:45:58Z</dcterms:modified>
</cp:coreProperties>
</file>