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510" yWindow="-20" windowWidth="14310" windowHeight="11020"/>
  </bookViews>
  <sheets>
    <sheet name="(В2)консолид" sheetId="7" r:id="rId1"/>
  </sheets>
  <definedNames>
    <definedName name="_xlnm._FilterDatabase" localSheetId="0" hidden="1">'(В2)консолид'!$B$34:$H$39</definedName>
    <definedName name="Z_5F91FB67_31C0_4899_8CA6_E21FC093F513_.wvu.Cols" localSheetId="0" hidden="1">'(В2)консолид'!#REF!</definedName>
    <definedName name="Z_5F91FB67_31C0_4899_8CA6_E21FC093F513_.wvu.FilterData" localSheetId="0" hidden="1">'(В2)консолид'!$B$5:$G$39</definedName>
    <definedName name="Z_5F91FB67_31C0_4899_8CA6_E21FC093F513_.wvu.PrintArea" localSheetId="0" hidden="1">'(В2)консолид'!$B$1:$G$39</definedName>
    <definedName name="_xlnm.Print_Titles" localSheetId="0">'(В2)консолид'!$5:$5</definedName>
    <definedName name="_xlnm.Print_Area" localSheetId="0">'(В2)консолид'!$A$1:$G$39</definedName>
  </definedNames>
  <calcPr calcId="145621"/>
</workbook>
</file>

<file path=xl/calcChain.xml><?xml version="1.0" encoding="utf-8"?>
<calcChain xmlns="http://schemas.openxmlformats.org/spreadsheetml/2006/main">
  <c r="D29" i="7" l="1"/>
  <c r="D35" i="7" l="1"/>
  <c r="C35" i="7"/>
  <c r="C29" i="7"/>
  <c r="D22" i="7"/>
  <c r="C22" i="7"/>
  <c r="D16" i="7"/>
  <c r="C16" i="7"/>
  <c r="C8" i="7" s="1"/>
  <c r="C7" i="7" s="1"/>
  <c r="C6" i="7" s="1"/>
  <c r="D9" i="7"/>
  <c r="C9" i="7"/>
  <c r="F29" i="7"/>
  <c r="F22" i="7"/>
  <c r="F16" i="7"/>
  <c r="F8" i="7" s="1"/>
  <c r="F7" i="7" s="1"/>
  <c r="F6" i="7" s="1"/>
  <c r="F9" i="7"/>
  <c r="D8" i="7" l="1"/>
  <c r="D7" i="7" s="1"/>
  <c r="D6" i="7" s="1"/>
  <c r="G12" i="7" l="1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E20" i="7" l="1"/>
  <c r="E21" i="7"/>
  <c r="E35" i="7" l="1"/>
  <c r="E36" i="7"/>
  <c r="E37" i="7"/>
  <c r="E38" i="7"/>
  <c r="E39" i="7"/>
  <c r="E32" i="7"/>
  <c r="E33" i="7"/>
  <c r="E34" i="7"/>
  <c r="G7" i="7"/>
  <c r="G8" i="7"/>
  <c r="G9" i="7"/>
  <c r="G10" i="7"/>
  <c r="G11" i="7"/>
  <c r="G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2" i="7"/>
  <c r="E23" i="7"/>
  <c r="E24" i="7"/>
  <c r="E25" i="7"/>
  <c r="E27" i="7"/>
  <c r="E28" i="7"/>
  <c r="E29" i="7"/>
  <c r="E30" i="7"/>
  <c r="E31" i="7"/>
  <c r="E6" i="7"/>
</calcChain>
</file>

<file path=xl/sharedStrings.xml><?xml version="1.0" encoding="utf-8"?>
<sst xmlns="http://schemas.openxmlformats.org/spreadsheetml/2006/main" count="70" uniqueCount="70">
  <si>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</si>
  <si>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</si>
  <si>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</si>
  <si>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</si>
  <si>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</si>
  <si>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</si>
  <si>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</si>
  <si>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</si>
  <si>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</si>
  <si>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</si>
  <si>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</si>
  <si>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</si>
  <si>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</si>
  <si>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</si>
  <si>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</si>
  <si>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</si>
  <si>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</si>
  <si>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</si>
  <si>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</si>
  <si>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</si>
  <si>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</si>
  <si>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</si>
  <si>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</si>
  <si>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</si>
  <si>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</si>
  <si>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</si>
  <si>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</si>
  <si>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</si>
  <si>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</si>
  <si>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</si>
  <si>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</si>
  <si>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</si>
  <si>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</si>
  <si>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</si>
  <si>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</si>
  <si>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</si>
  <si>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</si>
  <si>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</si>
  <si>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</si>
  <si>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</si>
  <si>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</si>
  <si>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</si>
  <si>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</si>
  <si>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</si>
  <si>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</si>
  <si>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</si>
  <si>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</si>
  <si>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</si>
  <si>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</si>
  <si>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</si>
  <si>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</si>
  <si>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</si>
  <si>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</si>
  <si>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</si>
  <si>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</si>
  <si>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</si>
  <si>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</si>
  <si>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</si>
  <si>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</si>
  <si>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</si>
  <si>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1 05 06000 02 0000 110</t>
  </si>
  <si>
    <t>Налог на профессиональный доход</t>
  </si>
  <si>
    <t>2 02 10000 00 0000 150</t>
  </si>
  <si>
    <t>2 02 20000 00 0000 150</t>
  </si>
  <si>
    <t>2 02 30000 00 0000 150</t>
  </si>
  <si>
    <t>2 02 40000 00 0000 150</t>
  </si>
  <si>
    <t>Сведения об исполнении доходов консолидированного бюджета Чувашской Республики по состоянию на 01.10.2023</t>
  </si>
  <si>
    <t>Фактически исполнено по состоянию на 01.10.2023, тыс. руб.</t>
  </si>
  <si>
    <t>% исполнения годового плана по состоянию на 01.10.2023</t>
  </si>
  <si>
    <t>Фактически исполнено по состоянию на 01.10.2022,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</si>
</sst>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6" fillId="0" borderId="12">
      <alignment horizontal="right"/>
    </xf>
  </cellStyleXfs>
  <cellXfs count="31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164" fontId="25" fillId="0" borderId="1" xfId="1" applyNumberFormat="1" applyFont="1" applyFill="1" applyBorder="1" applyProtection="1"/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3" sqref="A3:A4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15.7265625" style="1" customWidth="1"/>
    <col min="9" max="16384" width="8.81640625" style="1"/>
  </cols>
  <sheetData>
    <row r="1" spans="1:7" s="27" customFormat="1" ht="26.25" customHeight="1" x14ac:dyDescent="0.35">
      <c r="A1" s="30" t="s">
        <v>66</v>
      </c>
      <c r="B1" s="30"/>
      <c r="C1" s="30"/>
      <c r="D1" s="30"/>
      <c r="E1" s="30"/>
      <c r="F1" s="30"/>
      <c r="G1" s="30"/>
    </row>
    <row r="2" spans="1:7" x14ac:dyDescent="0.3">
      <c r="B2" s="1"/>
      <c r="C2" s="14"/>
      <c r="D2" s="14"/>
      <c r="E2" s="14"/>
      <c r="F2" s="15"/>
      <c r="G2" s="17" t="s">
        <v>0</v>
      </c>
    </row>
    <row r="3" spans="1:7" s="2" customFormat="1" ht="34.5" customHeight="1" x14ac:dyDescent="0.35">
      <c r="A3" s="29" t="s">
        <v>21</v>
      </c>
      <c r="B3" s="29" t="s">
        <v>1</v>
      </c>
      <c r="C3" s="29" t="s">
        <v>42</v>
      </c>
      <c r="D3" s="29" t="s">
        <v>67</v>
      </c>
      <c r="E3" s="29" t="s">
        <v>68</v>
      </c>
      <c r="F3" s="29" t="s">
        <v>69</v>
      </c>
      <c r="G3" s="29" t="s">
        <v>53</v>
      </c>
    </row>
    <row r="4" spans="1:7" s="2" customFormat="1" ht="34.5" customHeight="1" x14ac:dyDescent="0.35">
      <c r="A4" s="29"/>
      <c r="B4" s="29"/>
      <c r="C4" s="29"/>
      <c r="D4" s="29"/>
      <c r="E4" s="29"/>
      <c r="F4" s="29"/>
      <c r="G4" s="29"/>
    </row>
    <row r="5" spans="1:7" s="2" customFormat="1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</row>
    <row r="6" spans="1:7" s="2" customFormat="1" x14ac:dyDescent="0.3">
      <c r="A6" s="3"/>
      <c r="B6" s="3" t="s">
        <v>22</v>
      </c>
      <c r="C6" s="4">
        <f>C7+C34</f>
        <v>93826378.599999994</v>
      </c>
      <c r="D6" s="4">
        <f>D7+D34</f>
        <v>77741125.999999985</v>
      </c>
      <c r="E6" s="4">
        <f>D6/C6*100</f>
        <v>82.856364233586646</v>
      </c>
      <c r="F6" s="4">
        <f>F7+F34</f>
        <v>65895626.799999997</v>
      </c>
      <c r="G6" s="4">
        <f>D6/F6*100</f>
        <v>117.97615376806765</v>
      </c>
    </row>
    <row r="7" spans="1:7" s="5" customFormat="1" ht="28" x14ac:dyDescent="0.3">
      <c r="A7" s="26" t="s">
        <v>30</v>
      </c>
      <c r="B7" s="3" t="s">
        <v>2</v>
      </c>
      <c r="C7" s="4">
        <f>C8+C33</f>
        <v>54497917.100000001</v>
      </c>
      <c r="D7" s="4">
        <f>D8+D33</f>
        <v>46852980.29999999</v>
      </c>
      <c r="E7" s="4">
        <f t="shared" ref="E7:E39" si="0">D7/C7*100</f>
        <v>85.972056902703144</v>
      </c>
      <c r="F7" s="4">
        <f>F8+F33</f>
        <v>37272885.399999999</v>
      </c>
      <c r="G7" s="4">
        <f t="shared" ref="G7:G39" si="1">D7/F7*100</f>
        <v>125.70258459249841</v>
      </c>
    </row>
    <row r="8" spans="1:7" s="5" customFormat="1" x14ac:dyDescent="0.3">
      <c r="A8" s="3"/>
      <c r="B8" s="3" t="s">
        <v>3</v>
      </c>
      <c r="C8" s="4">
        <f>C9+C12+C16+C22+C29+C32</f>
        <v>49696771</v>
      </c>
      <c r="D8" s="4">
        <f>D9+D12+D16+D22+D29+D32</f>
        <v>43127062.499999993</v>
      </c>
      <c r="E8" s="4">
        <f t="shared" si="0"/>
        <v>86.780411749487698</v>
      </c>
      <c r="F8" s="4">
        <f>F9+F12+F16+F22+F29+F32</f>
        <v>33786000</v>
      </c>
      <c r="G8" s="4">
        <f t="shared" si="1"/>
        <v>127.64773130882612</v>
      </c>
    </row>
    <row r="9" spans="1:7" s="8" customFormat="1" ht="28" x14ac:dyDescent="0.3">
      <c r="A9" s="25" t="s">
        <v>31</v>
      </c>
      <c r="B9" s="6" t="s">
        <v>4</v>
      </c>
      <c r="C9" s="7">
        <f>C10+C11</f>
        <v>31013568.299999997</v>
      </c>
      <c r="D9" s="7">
        <f>D10+D11</f>
        <v>29588913.5</v>
      </c>
      <c r="E9" s="7">
        <f t="shared" si="0"/>
        <v>95.406349936198737</v>
      </c>
      <c r="F9" s="7">
        <f>F10+F11</f>
        <v>20582220.100000001</v>
      </c>
      <c r="G9" s="7">
        <f t="shared" si="1"/>
        <v>143.75958160120928</v>
      </c>
    </row>
    <row r="10" spans="1:7" x14ac:dyDescent="0.3">
      <c r="A10" s="18" t="s">
        <v>32</v>
      </c>
      <c r="B10" s="23" t="s">
        <v>5</v>
      </c>
      <c r="C10" s="11">
        <v>10967381.9</v>
      </c>
      <c r="D10" s="11">
        <v>14005045</v>
      </c>
      <c r="E10" s="11">
        <f t="shared" si="0"/>
        <v>127.69724924049557</v>
      </c>
      <c r="F10" s="11">
        <v>8001425.0999999996</v>
      </c>
      <c r="G10" s="11">
        <f t="shared" si="1"/>
        <v>175.03188275798522</v>
      </c>
    </row>
    <row r="11" spans="1:7" ht="16.5" customHeight="1" x14ac:dyDescent="0.3">
      <c r="A11" s="18" t="s">
        <v>33</v>
      </c>
      <c r="B11" s="23" t="s">
        <v>6</v>
      </c>
      <c r="C11" s="11">
        <v>20046186.399999999</v>
      </c>
      <c r="D11" s="11">
        <v>15583868.5</v>
      </c>
      <c r="E11" s="11">
        <f t="shared" si="0"/>
        <v>77.739816387220671</v>
      </c>
      <c r="F11" s="11">
        <v>12580795</v>
      </c>
      <c r="G11" s="11">
        <f t="shared" si="1"/>
        <v>123.87029992937649</v>
      </c>
    </row>
    <row r="12" spans="1:7" ht="70" x14ac:dyDescent="0.3">
      <c r="A12" s="26" t="s">
        <v>34</v>
      </c>
      <c r="B12" s="6" t="s">
        <v>25</v>
      </c>
      <c r="C12" s="7">
        <v>6981413.5999999996</v>
      </c>
      <c r="D12" s="7">
        <v>5394065.2999999998</v>
      </c>
      <c r="E12" s="7">
        <f t="shared" si="0"/>
        <v>77.263225029383733</v>
      </c>
      <c r="F12" s="7">
        <v>5373722.5999999996</v>
      </c>
      <c r="G12" s="7">
        <f t="shared" si="1"/>
        <v>100.37855880390998</v>
      </c>
    </row>
    <row r="13" spans="1:7" s="8" customFormat="1" ht="45.75" customHeight="1" x14ac:dyDescent="0.3">
      <c r="A13" s="6" t="s">
        <v>35</v>
      </c>
      <c r="B13" s="6" t="s">
        <v>7</v>
      </c>
      <c r="C13" s="7">
        <v>6981413.5999999996</v>
      </c>
      <c r="D13" s="7">
        <v>5394065.2999999998</v>
      </c>
      <c r="E13" s="7">
        <f t="shared" si="0"/>
        <v>77.263225029383733</v>
      </c>
      <c r="F13" s="7">
        <v>5373722.5999999996</v>
      </c>
      <c r="G13" s="7">
        <f t="shared" si="1"/>
        <v>100.37855880390998</v>
      </c>
    </row>
    <row r="14" spans="1:7" s="22" customFormat="1" ht="27.65" customHeight="1" x14ac:dyDescent="0.3">
      <c r="A14" s="20"/>
      <c r="B14" s="20" t="s">
        <v>8</v>
      </c>
      <c r="C14" s="21">
        <v>1436743.7</v>
      </c>
      <c r="D14" s="21">
        <v>996065.5</v>
      </c>
      <c r="E14" s="21">
        <f t="shared" si="0"/>
        <v>69.327988005097922</v>
      </c>
      <c r="F14" s="21">
        <v>876990.2</v>
      </c>
      <c r="G14" s="21">
        <f t="shared" si="1"/>
        <v>113.57772298937891</v>
      </c>
    </row>
    <row r="15" spans="1:7" s="22" customFormat="1" ht="13.9" customHeight="1" x14ac:dyDescent="0.3">
      <c r="A15" s="20"/>
      <c r="B15" s="20" t="s">
        <v>9</v>
      </c>
      <c r="C15" s="21">
        <v>4103026.6</v>
      </c>
      <c r="D15" s="21">
        <v>3443876.2</v>
      </c>
      <c r="E15" s="21">
        <f t="shared" si="0"/>
        <v>83.935020065431701</v>
      </c>
      <c r="F15" s="21">
        <v>3422050</v>
      </c>
      <c r="G15" s="21">
        <f t="shared" si="1"/>
        <v>100.63781066904343</v>
      </c>
    </row>
    <row r="16" spans="1:7" s="8" customFormat="1" ht="28" x14ac:dyDescent="0.3">
      <c r="A16" s="26" t="s">
        <v>36</v>
      </c>
      <c r="B16" s="6" t="s">
        <v>10</v>
      </c>
      <c r="C16" s="7">
        <f>SUM(C17:C21)</f>
        <v>5888457.5</v>
      </c>
      <c r="D16" s="7">
        <f>SUM(D17:D21)</f>
        <v>4570269.3000000007</v>
      </c>
      <c r="E16" s="7">
        <f t="shared" si="0"/>
        <v>77.614032197736009</v>
      </c>
      <c r="F16" s="7">
        <f>SUM(F17:F21)</f>
        <v>4192882.1000000006</v>
      </c>
      <c r="G16" s="7">
        <f t="shared" si="1"/>
        <v>109.0006632907708</v>
      </c>
    </row>
    <row r="17" spans="1:7" ht="41.5" customHeight="1" x14ac:dyDescent="0.3">
      <c r="A17" s="13" t="s">
        <v>37</v>
      </c>
      <c r="B17" s="13" t="s">
        <v>11</v>
      </c>
      <c r="C17" s="11">
        <v>5448968.2999999998</v>
      </c>
      <c r="D17" s="11">
        <v>4256954.5</v>
      </c>
      <c r="E17" s="11">
        <f t="shared" si="0"/>
        <v>78.124045977657829</v>
      </c>
      <c r="F17" s="11">
        <v>3892986.1</v>
      </c>
      <c r="G17" s="11">
        <f t="shared" si="1"/>
        <v>109.34933726066988</v>
      </c>
    </row>
    <row r="18" spans="1:7" ht="30.75" customHeight="1" x14ac:dyDescent="0.3">
      <c r="A18" s="13" t="s">
        <v>43</v>
      </c>
      <c r="B18" s="13" t="s">
        <v>46</v>
      </c>
      <c r="C18" s="11">
        <v>-3000</v>
      </c>
      <c r="D18" s="11">
        <v>-6344.5</v>
      </c>
      <c r="E18" s="11">
        <f t="shared" si="0"/>
        <v>211.48333333333335</v>
      </c>
      <c r="F18" s="11">
        <v>-1830</v>
      </c>
      <c r="G18" s="11">
        <f t="shared" si="1"/>
        <v>346.69398907103823</v>
      </c>
    </row>
    <row r="19" spans="1:7" ht="27.75" customHeight="1" x14ac:dyDescent="0.3">
      <c r="A19" s="13" t="s">
        <v>44</v>
      </c>
      <c r="B19" s="13" t="s">
        <v>47</v>
      </c>
      <c r="C19" s="11">
        <v>94765.5</v>
      </c>
      <c r="D19" s="11">
        <v>72383.899999999994</v>
      </c>
      <c r="E19" s="11">
        <f t="shared" si="0"/>
        <v>76.382122185816556</v>
      </c>
      <c r="F19" s="11">
        <v>85651.199999999997</v>
      </c>
      <c r="G19" s="11">
        <f t="shared" si="1"/>
        <v>84.510082754240443</v>
      </c>
    </row>
    <row r="20" spans="1:7" ht="41.5" customHeight="1" x14ac:dyDescent="0.3">
      <c r="A20" s="13" t="s">
        <v>45</v>
      </c>
      <c r="B20" s="13" t="s">
        <v>48</v>
      </c>
      <c r="C20" s="11">
        <v>234732.7</v>
      </c>
      <c r="D20" s="11">
        <v>115322.2</v>
      </c>
      <c r="E20" s="11">
        <f t="shared" si="0"/>
        <v>49.129158400171768</v>
      </c>
      <c r="F20" s="11">
        <v>144047.20000000001</v>
      </c>
      <c r="G20" s="11">
        <f t="shared" si="1"/>
        <v>80.058619674662197</v>
      </c>
    </row>
    <row r="21" spans="1:7" ht="17.25" customHeight="1" x14ac:dyDescent="0.3">
      <c r="A21" s="13" t="s">
        <v>60</v>
      </c>
      <c r="B21" s="13" t="s">
        <v>61</v>
      </c>
      <c r="C21" s="11">
        <v>112991</v>
      </c>
      <c r="D21" s="11">
        <v>131953.20000000001</v>
      </c>
      <c r="E21" s="11">
        <f t="shared" si="0"/>
        <v>116.78204458762202</v>
      </c>
      <c r="F21" s="11">
        <v>72027.600000000006</v>
      </c>
      <c r="G21" s="11">
        <f t="shared" si="1"/>
        <v>183.19810739216632</v>
      </c>
    </row>
    <row r="22" spans="1:7" s="8" customFormat="1" ht="13.9" customHeight="1" x14ac:dyDescent="0.3">
      <c r="A22" s="26" t="s">
        <v>38</v>
      </c>
      <c r="B22" s="6" t="s">
        <v>12</v>
      </c>
      <c r="C22" s="7">
        <f>SUM(C23:C27)</f>
        <v>5469381.8000000007</v>
      </c>
      <c r="D22" s="7">
        <f>SUM(D23:D27)</f>
        <v>3314229.8000000003</v>
      </c>
      <c r="E22" s="7">
        <f t="shared" si="0"/>
        <v>60.596058589290656</v>
      </c>
      <c r="F22" s="7">
        <f>SUM(F23:F27)</f>
        <v>3318411.2000000007</v>
      </c>
      <c r="G22" s="7">
        <f t="shared" si="1"/>
        <v>99.873993916124675</v>
      </c>
    </row>
    <row r="23" spans="1:7" s="8" customFormat="1" ht="28" x14ac:dyDescent="0.3">
      <c r="A23" s="13" t="s">
        <v>49</v>
      </c>
      <c r="B23" s="23" t="s">
        <v>50</v>
      </c>
      <c r="C23" s="11">
        <v>412557.4</v>
      </c>
      <c r="D23" s="11">
        <v>55400</v>
      </c>
      <c r="E23" s="11">
        <f t="shared" si="0"/>
        <v>13.42843444330413</v>
      </c>
      <c r="F23" s="11">
        <v>54060.2</v>
      </c>
      <c r="G23" s="11">
        <f t="shared" si="1"/>
        <v>102.47834821180832</v>
      </c>
    </row>
    <row r="24" spans="1:7" ht="13.9" customHeight="1" x14ac:dyDescent="0.3">
      <c r="A24" s="13" t="s">
        <v>39</v>
      </c>
      <c r="B24" s="23" t="s">
        <v>13</v>
      </c>
      <c r="C24" s="11">
        <v>3184125</v>
      </c>
      <c r="D24" s="11">
        <v>2549083.1</v>
      </c>
      <c r="E24" s="11">
        <f t="shared" si="0"/>
        <v>80.055999685941984</v>
      </c>
      <c r="F24" s="11">
        <v>2383216.2000000002</v>
      </c>
      <c r="G24" s="11">
        <f t="shared" si="1"/>
        <v>106.95979240154543</v>
      </c>
    </row>
    <row r="25" spans="1:7" ht="13.9" customHeight="1" x14ac:dyDescent="0.3">
      <c r="A25" s="13" t="s">
        <v>40</v>
      </c>
      <c r="B25" s="23" t="s">
        <v>14</v>
      </c>
      <c r="C25" s="11">
        <v>1180630.5</v>
      </c>
      <c r="D25" s="11">
        <v>292493.5</v>
      </c>
      <c r="E25" s="11">
        <f t="shared" si="0"/>
        <v>24.774347266142964</v>
      </c>
      <c r="F25" s="11">
        <v>315382.7</v>
      </c>
      <c r="G25" s="11">
        <f t="shared" si="1"/>
        <v>92.742404703872467</v>
      </c>
    </row>
    <row r="26" spans="1:7" ht="13.9" customHeight="1" x14ac:dyDescent="0.3">
      <c r="A26" s="13" t="s">
        <v>41</v>
      </c>
      <c r="B26" s="23" t="s">
        <v>15</v>
      </c>
      <c r="C26" s="11"/>
      <c r="D26" s="11"/>
      <c r="E26" s="11"/>
      <c r="F26" s="11">
        <v>14.1</v>
      </c>
      <c r="G26" s="11">
        <f t="shared" si="1"/>
        <v>0</v>
      </c>
    </row>
    <row r="27" spans="1:7" ht="13.5" customHeight="1" x14ac:dyDescent="0.3">
      <c r="A27" s="13" t="s">
        <v>51</v>
      </c>
      <c r="B27" s="23" t="s">
        <v>52</v>
      </c>
      <c r="C27" s="11">
        <v>692068.9</v>
      </c>
      <c r="D27" s="11">
        <v>417253.2</v>
      </c>
      <c r="E27" s="11">
        <f t="shared" si="0"/>
        <v>60.290702269672856</v>
      </c>
      <c r="F27" s="11">
        <v>565738</v>
      </c>
      <c r="G27" s="11">
        <f t="shared" si="1"/>
        <v>73.753787088723058</v>
      </c>
    </row>
    <row r="28" spans="1:7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7" ht="64.5" customHeight="1" x14ac:dyDescent="0.3">
      <c r="A29" s="26" t="s">
        <v>54</v>
      </c>
      <c r="B29" s="6" t="s">
        <v>55</v>
      </c>
      <c r="C29" s="7">
        <f>C30+C31</f>
        <v>45627.3</v>
      </c>
      <c r="D29" s="7">
        <f>D30+D31</f>
        <v>37630.199999999997</v>
      </c>
      <c r="E29" s="7">
        <f t="shared" si="0"/>
        <v>82.472993142263505</v>
      </c>
      <c r="F29" s="7">
        <f>F30+F31</f>
        <v>113926.5</v>
      </c>
      <c r="G29" s="7">
        <f t="shared" si="1"/>
        <v>33.030243183104893</v>
      </c>
    </row>
    <row r="30" spans="1:7" ht="28" x14ac:dyDescent="0.3">
      <c r="A30" s="13" t="s">
        <v>56</v>
      </c>
      <c r="B30" s="13" t="s">
        <v>58</v>
      </c>
      <c r="C30" s="28">
        <v>45321.4</v>
      </c>
      <c r="D30" s="28">
        <v>36452</v>
      </c>
      <c r="E30" s="28">
        <f t="shared" si="0"/>
        <v>80.429995542944383</v>
      </c>
      <c r="F30" s="28">
        <v>113663.1</v>
      </c>
      <c r="G30" s="28">
        <f t="shared" si="1"/>
        <v>32.070214519927745</v>
      </c>
    </row>
    <row r="31" spans="1:7" ht="56" x14ac:dyDescent="0.3">
      <c r="A31" s="13" t="s">
        <v>57</v>
      </c>
      <c r="B31" s="13" t="s">
        <v>59</v>
      </c>
      <c r="C31" s="28">
        <v>305.89999999999998</v>
      </c>
      <c r="D31" s="28">
        <v>1178.2</v>
      </c>
      <c r="E31" s="28">
        <f t="shared" si="0"/>
        <v>385.15854854527629</v>
      </c>
      <c r="F31" s="28">
        <v>263.39999999999998</v>
      </c>
      <c r="G31" s="28">
        <f t="shared" si="1"/>
        <v>447.30447987851176</v>
      </c>
    </row>
    <row r="32" spans="1:7" ht="28" x14ac:dyDescent="0.3">
      <c r="A32" s="13"/>
      <c r="B32" s="13" t="s">
        <v>23</v>
      </c>
      <c r="C32" s="28">
        <v>298322.5</v>
      </c>
      <c r="D32" s="28">
        <v>221954.4</v>
      </c>
      <c r="E32" s="28">
        <f t="shared" si="0"/>
        <v>74.400824610949556</v>
      </c>
      <c r="F32" s="28">
        <v>204837.5</v>
      </c>
      <c r="G32" s="28">
        <f t="shared" si="1"/>
        <v>108.35633123817661</v>
      </c>
    </row>
    <row r="33" spans="1:8" s="5" customFormat="1" x14ac:dyDescent="0.3">
      <c r="A33" s="3"/>
      <c r="B33" s="3" t="s">
        <v>17</v>
      </c>
      <c r="C33" s="4">
        <v>4801146.0999999996</v>
      </c>
      <c r="D33" s="4">
        <v>3725917.8</v>
      </c>
      <c r="E33" s="4">
        <f t="shared" si="0"/>
        <v>77.60475774732204</v>
      </c>
      <c r="F33" s="4">
        <v>3486885.4</v>
      </c>
      <c r="G33" s="4">
        <f t="shared" si="1"/>
        <v>106.85518371208873</v>
      </c>
    </row>
    <row r="34" spans="1:8" s="5" customFormat="1" ht="27.65" customHeight="1" x14ac:dyDescent="0.35">
      <c r="A34" s="25" t="s">
        <v>28</v>
      </c>
      <c r="B34" s="9" t="s">
        <v>24</v>
      </c>
      <c r="C34" s="4">
        <v>39328461.5</v>
      </c>
      <c r="D34" s="4">
        <v>30888145.699999999</v>
      </c>
      <c r="E34" s="4">
        <f t="shared" si="0"/>
        <v>78.538911825981302</v>
      </c>
      <c r="F34" s="4">
        <v>28622741.399999999</v>
      </c>
      <c r="G34" s="4">
        <f t="shared" si="1"/>
        <v>107.91470065128004</v>
      </c>
      <c r="H34"/>
    </row>
    <row r="35" spans="1:8" s="5" customFormat="1" ht="70" x14ac:dyDescent="0.35">
      <c r="A35" s="25" t="s">
        <v>29</v>
      </c>
      <c r="B35" s="9" t="s">
        <v>26</v>
      </c>
      <c r="C35" s="7">
        <f>SUM(C36:C39)</f>
        <v>38282235.800000004</v>
      </c>
      <c r="D35" s="7">
        <f>SUM(D36:D39)</f>
        <v>29846752.900000002</v>
      </c>
      <c r="E35" s="7">
        <f t="shared" si="0"/>
        <v>77.965020266658499</v>
      </c>
      <c r="F35" s="7">
        <v>28059684.5</v>
      </c>
      <c r="G35" s="7">
        <f t="shared" si="1"/>
        <v>106.36881145260205</v>
      </c>
      <c r="H35"/>
    </row>
    <row r="36" spans="1:8" s="8" customFormat="1" ht="28" x14ac:dyDescent="0.3">
      <c r="A36" s="25" t="s">
        <v>62</v>
      </c>
      <c r="B36" s="24" t="s">
        <v>27</v>
      </c>
      <c r="C36" s="7">
        <v>18007234.5</v>
      </c>
      <c r="D36" s="7">
        <v>14074137.4</v>
      </c>
      <c r="E36" s="7">
        <f t="shared" si="0"/>
        <v>78.158239123281263</v>
      </c>
      <c r="F36" s="7">
        <v>11676296.300000001</v>
      </c>
      <c r="G36" s="7">
        <f t="shared" si="1"/>
        <v>120.53597338053163</v>
      </c>
    </row>
    <row r="37" spans="1:8" s="8" customFormat="1" ht="45.75" customHeight="1" x14ac:dyDescent="0.3">
      <c r="A37" s="25" t="s">
        <v>63</v>
      </c>
      <c r="B37" s="24" t="s">
        <v>18</v>
      </c>
      <c r="C37" s="7">
        <v>15794378.199999999</v>
      </c>
      <c r="D37" s="7">
        <v>12273624.800000001</v>
      </c>
      <c r="E37" s="7">
        <f t="shared" si="0"/>
        <v>77.708819205051086</v>
      </c>
      <c r="F37" s="7">
        <v>11493169</v>
      </c>
      <c r="G37" s="7">
        <f t="shared" si="1"/>
        <v>106.79060579375455</v>
      </c>
      <c r="H37" s="16"/>
    </row>
    <row r="38" spans="1:8" s="8" customFormat="1" ht="45.75" customHeight="1" x14ac:dyDescent="0.3">
      <c r="A38" s="25" t="s">
        <v>64</v>
      </c>
      <c r="B38" s="24" t="s">
        <v>19</v>
      </c>
      <c r="C38" s="7">
        <v>1810352.7</v>
      </c>
      <c r="D38" s="7">
        <v>1156260.7</v>
      </c>
      <c r="E38" s="7">
        <f t="shared" si="0"/>
        <v>63.869360926188577</v>
      </c>
      <c r="F38" s="7">
        <v>1969817.7</v>
      </c>
      <c r="G38" s="7">
        <f t="shared" si="1"/>
        <v>58.698868428281457</v>
      </c>
    </row>
    <row r="39" spans="1:8" s="8" customFormat="1" x14ac:dyDescent="0.3">
      <c r="A39" s="25" t="s">
        <v>65</v>
      </c>
      <c r="B39" s="24" t="s">
        <v>20</v>
      </c>
      <c r="C39" s="7">
        <v>2670270.4</v>
      </c>
      <c r="D39" s="7">
        <v>2342730</v>
      </c>
      <c r="E39" s="7">
        <f t="shared" si="0"/>
        <v>87.733811527102276</v>
      </c>
      <c r="F39" s="7">
        <v>2920401.5</v>
      </c>
      <c r="G39" s="7">
        <f t="shared" si="1"/>
        <v>80.219449277779091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(В2)консолид</vt:lpstr>
      <vt:lpstr>'(В2)консолид'!Заголовки_для_печати</vt:lpstr>
      <vt:lpstr>'(В2)консолид'!Область_печати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2023-11-23T10:59:24Z</dcterms:modified>
</cp:coreProperties>
</file>