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D24" i="6" l="1"/>
  <c r="C8" i="6"/>
  <c r="C7" i="6"/>
  <c r="C6" i="6"/>
  <c r="D31" i="6"/>
  <c r="C31" i="6"/>
  <c r="C20" i="6"/>
  <c r="D20" i="6"/>
  <c r="D16" i="6"/>
  <c r="C16" i="6"/>
  <c r="D9" i="6"/>
  <c r="C9" i="6"/>
  <c r="D8" i="6" l="1"/>
  <c r="D7" i="6" s="1"/>
  <c r="D6" i="6" s="1"/>
  <c r="F20" i="6"/>
  <c r="F16" i="6"/>
  <c r="F9" i="6"/>
  <c r="F8" i="6" s="1"/>
  <c r="F7" i="6" s="1"/>
  <c r="F6" i="6" s="1"/>
  <c r="G27" i="6" l="1"/>
  <c r="G23" i="6" l="1"/>
  <c r="G21" i="6"/>
  <c r="G19" i="6"/>
  <c r="E19" i="6" l="1"/>
  <c r="G18" i="6"/>
  <c r="G35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2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2" i="6"/>
  <c r="E33" i="6"/>
  <c r="E34" i="6"/>
  <c r="E35" i="6"/>
  <c r="E6" i="6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<sst xmlns="http://schemas.openxmlformats.org/spreadsheetml/2006/main" count="62" uniqueCount="62">
  <si>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</si>
  <si>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</si>
  <si>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</si>
  <si>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</si>
  <si>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</si>
  <si>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</si>
  <si>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</si>
  <si>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</si>
  <si>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</si>
  <si>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</si>
  <si>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</si>
  <si>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</si>
  <si>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</si>
  <si>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</si>
  <si>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</si>
  <si>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</si>
  <si>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</si>
  <si>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</si>
  <si>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</si>
  <si>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</si>
  <si>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</si>
  <si>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</si>
  <si>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</si>
  <si>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</si>
  <si>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</si>
  <si>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</si>
  <si>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</si>
  <si>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</si>
  <si>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</si>
  <si>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</si>
  <si>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</si>
  <si>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</si>
  <si>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</si>
  <si>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</si>
  <si>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</si>
  <si>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</si>
  <si>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</si>
  <si>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</si>
  <si>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</si>
  <si>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</si>
  <si>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</si>
  <si>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</si>
  <si>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</si>
  <si>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</si>
  <si>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</si>
  <si>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</si>
  <si>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</si>
  <si>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</si>
  <si>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</si>
  <si>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</si>
  <si>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</si>
  <si>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</si>
  <si>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</si>
  <si>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2 02 10000 00 0000 150</t>
  </si>
  <si>
    <t>2 02 20000 00 0000 150</t>
  </si>
  <si>
    <t>2 02 30000 00 0000 150</t>
  </si>
  <si>
    <t>2 02 40000 00 0000 150</t>
  </si>
  <si>
    <t>Фактически исполнено по состоянию на 01.10.2023, тыс. руб.</t>
  </si>
  <si>
    <t>% исполнения годового плана по состоянию на 01.10.2023</t>
  </si>
  <si>
    <t>Фактически исполнено по состоянию на 01.10.2022, тыс. руб.</t>
  </si>
  <si>
    <t>Сведения об исполнении доходов республиканского бюджета Чувашской Республики по состоянию на 01.10.2023</t>
  </si>
  <si>
    <t>Утвержденные бюджетные назначения (годовой план) согласно закону о бюджете № 110 от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</si>
</sst>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60</v>
      </c>
      <c r="B1" s="33"/>
      <c r="C1" s="33"/>
      <c r="D1" s="33"/>
      <c r="E1" s="33"/>
      <c r="F1" s="33"/>
      <c r="G1" s="33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2" t="s">
        <v>21</v>
      </c>
      <c r="B3" s="32" t="s">
        <v>1</v>
      </c>
      <c r="C3" s="32" t="s">
        <v>61</v>
      </c>
      <c r="D3" s="32" t="s">
        <v>57</v>
      </c>
      <c r="E3" s="32" t="s">
        <v>58</v>
      </c>
      <c r="F3" s="32" t="s">
        <v>59</v>
      </c>
      <c r="G3" s="32" t="s">
        <v>44</v>
      </c>
      <c r="H3" s="30"/>
    </row>
    <row r="4" spans="1:8" s="2" customFormat="1" ht="66" customHeight="1" x14ac:dyDescent="0.35">
      <c r="A4" s="32"/>
      <c r="B4" s="32"/>
      <c r="C4" s="32"/>
      <c r="D4" s="32"/>
      <c r="E4" s="32"/>
      <c r="F4" s="32"/>
      <c r="G4" s="32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82853529</v>
      </c>
      <c r="D6" s="4">
        <f>D7+D30</f>
        <v>69589437.299999997</v>
      </c>
      <c r="E6" s="4">
        <f>D6/C6*100</f>
        <v>83.99091522100403</v>
      </c>
      <c r="F6" s="4">
        <f>F7+F30</f>
        <v>58429025.399999999</v>
      </c>
      <c r="G6" s="4">
        <f>D6/F6*100</f>
        <v>119.10080105494964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f>C8+C29</f>
        <v>43453079.5</v>
      </c>
      <c r="D7" s="4">
        <f>D8+D29</f>
        <v>38549355.799999997</v>
      </c>
      <c r="E7" s="4">
        <f t="shared" ref="E7:E35" si="0">D7/C7*100</f>
        <v>88.714899481404984</v>
      </c>
      <c r="F7" s="4">
        <f>F8+F29</f>
        <v>29860256.699999999</v>
      </c>
      <c r="G7" s="4">
        <f t="shared" ref="G7:G35" si="1">D7/F7*100</f>
        <v>129.09921099238238</v>
      </c>
      <c r="H7" s="27"/>
    </row>
    <row r="8" spans="1:8" s="5" customFormat="1" x14ac:dyDescent="0.3">
      <c r="A8" s="3"/>
      <c r="B8" s="3" t="s">
        <v>3</v>
      </c>
      <c r="C8" s="4">
        <f>C9+C12+C16+C20+C24+C27</f>
        <v>40486651.700000003</v>
      </c>
      <c r="D8" s="4">
        <f>D9+D12+D16+D20+D24+D27</f>
        <v>36544921.099999994</v>
      </c>
      <c r="E8" s="4">
        <f t="shared" si="0"/>
        <v>90.264123026997538</v>
      </c>
      <c r="F8" s="4">
        <f>F9+F12+F16+F20+F24+F27</f>
        <v>27830469</v>
      </c>
      <c r="G8" s="4">
        <f t="shared" si="1"/>
        <v>131.31263113100965</v>
      </c>
      <c r="H8" s="27"/>
    </row>
    <row r="9" spans="1:8" s="8" customFormat="1" ht="28" x14ac:dyDescent="0.3">
      <c r="A9" s="24" t="s">
        <v>31</v>
      </c>
      <c r="B9" s="6" t="s">
        <v>4</v>
      </c>
      <c r="C9" s="7">
        <f>SUM(C10:C11)</f>
        <v>24907674.200000003</v>
      </c>
      <c r="D9" s="7">
        <f>SUM(D10:D11)</f>
        <v>24898880.699999999</v>
      </c>
      <c r="E9" s="7">
        <f t="shared" si="0"/>
        <v>99.964695619794142</v>
      </c>
      <c r="F9" s="7">
        <f>F10+F11</f>
        <v>16733706.6</v>
      </c>
      <c r="G9" s="7">
        <f t="shared" si="1"/>
        <v>148.79477270146472</v>
      </c>
      <c r="H9" s="12"/>
    </row>
    <row r="10" spans="1:8" x14ac:dyDescent="0.3">
      <c r="A10" s="17" t="s">
        <v>32</v>
      </c>
      <c r="B10" s="22" t="s">
        <v>5</v>
      </c>
      <c r="C10" s="11">
        <v>10967381.9</v>
      </c>
      <c r="D10" s="11">
        <v>14005045</v>
      </c>
      <c r="E10" s="11">
        <f t="shared" si="0"/>
        <v>127.69724924049557</v>
      </c>
      <c r="F10" s="11">
        <v>8001425.0999999996</v>
      </c>
      <c r="G10" s="11">
        <f t="shared" si="1"/>
        <v>175.03188275798522</v>
      </c>
    </row>
    <row r="11" spans="1:8" x14ac:dyDescent="0.3">
      <c r="A11" s="17" t="s">
        <v>33</v>
      </c>
      <c r="B11" s="22" t="s">
        <v>6</v>
      </c>
      <c r="C11" s="11">
        <v>13940292.300000001</v>
      </c>
      <c r="D11" s="11">
        <v>10893835.699999999</v>
      </c>
      <c r="E11" s="11">
        <f t="shared" si="0"/>
        <v>78.146393673538668</v>
      </c>
      <c r="F11" s="11">
        <v>8732281.5</v>
      </c>
      <c r="G11" s="11">
        <f t="shared" si="1"/>
        <v>124.75360190804659</v>
      </c>
    </row>
    <row r="12" spans="1:8" ht="70" x14ac:dyDescent="0.3">
      <c r="A12" s="25" t="s">
        <v>34</v>
      </c>
      <c r="B12" s="6" t="s">
        <v>25</v>
      </c>
      <c r="C12" s="7">
        <v>6671618.5</v>
      </c>
      <c r="D12" s="7">
        <v>5144444.8</v>
      </c>
      <c r="E12" s="7">
        <f t="shared" si="0"/>
        <v>77.109397067593108</v>
      </c>
      <c r="F12" s="7">
        <v>5123487.4000000004</v>
      </c>
      <c r="G12" s="7">
        <f t="shared" si="1"/>
        <v>100.40904560436705</v>
      </c>
    </row>
    <row r="13" spans="1:8" s="8" customFormat="1" ht="56" x14ac:dyDescent="0.3">
      <c r="A13" s="6" t="s">
        <v>35</v>
      </c>
      <c r="B13" s="6" t="s">
        <v>7</v>
      </c>
      <c r="C13" s="7">
        <v>6671618.5</v>
      </c>
      <c r="D13" s="7">
        <v>5144444.8</v>
      </c>
      <c r="E13" s="7">
        <f t="shared" si="0"/>
        <v>77.109397067593108</v>
      </c>
      <c r="F13" s="7">
        <v>5123487.4000000004</v>
      </c>
      <c r="G13" s="7">
        <f t="shared" si="1"/>
        <v>100.40904560436705</v>
      </c>
      <c r="H13" s="12"/>
    </row>
    <row r="14" spans="1:8" s="21" customFormat="1" ht="27.65" customHeight="1" x14ac:dyDescent="0.3">
      <c r="A14" s="19"/>
      <c r="B14" s="19" t="s">
        <v>8</v>
      </c>
      <c r="C14" s="20">
        <v>1436743.7</v>
      </c>
      <c r="D14" s="20">
        <v>996065.5</v>
      </c>
      <c r="E14" s="20">
        <f t="shared" si="0"/>
        <v>69.327988005097922</v>
      </c>
      <c r="F14" s="20">
        <v>876990.2</v>
      </c>
      <c r="G14" s="20">
        <f t="shared" si="1"/>
        <v>113.57772298937891</v>
      </c>
      <c r="H14" s="31"/>
    </row>
    <row r="15" spans="1:8" s="21" customFormat="1" ht="13.9" customHeight="1" x14ac:dyDescent="0.3">
      <c r="A15" s="19"/>
      <c r="B15" s="19" t="s">
        <v>9</v>
      </c>
      <c r="C15" s="20">
        <v>3793231.5</v>
      </c>
      <c r="D15" s="20">
        <v>3194255.7</v>
      </c>
      <c r="E15" s="20">
        <f t="shared" si="0"/>
        <v>84.209352896072915</v>
      </c>
      <c r="F15" s="20">
        <v>3171814.8</v>
      </c>
      <c r="G15" s="20">
        <f t="shared" si="1"/>
        <v>100.70750978272756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f>C17+C19+C18</f>
        <v>4510301</v>
      </c>
      <c r="D16" s="7">
        <f>D17+D19+D18</f>
        <v>3560596.8000000003</v>
      </c>
      <c r="E16" s="7">
        <f t="shared" si="0"/>
        <v>78.943662518310859</v>
      </c>
      <c r="F16" s="7">
        <f>F17+F19+F18</f>
        <v>3208853.7</v>
      </c>
      <c r="G16" s="7">
        <f t="shared" si="1"/>
        <v>110.96164340555632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4397310</v>
      </c>
      <c r="D17" s="11">
        <v>3428643.6</v>
      </c>
      <c r="E17" s="11">
        <f t="shared" si="0"/>
        <v>77.971387052538944</v>
      </c>
      <c r="F17" s="11">
        <v>3136829.1</v>
      </c>
      <c r="G17" s="11">
        <f t="shared" si="1"/>
        <v>109.30284981097631</v>
      </c>
    </row>
    <row r="18" spans="1:8" ht="41.5" customHeight="1" x14ac:dyDescent="0.3">
      <c r="A18" s="13" t="s">
        <v>42</v>
      </c>
      <c r="B18" s="13" t="s">
        <v>43</v>
      </c>
      <c r="C18" s="11"/>
      <c r="D18" s="11">
        <v>0</v>
      </c>
      <c r="E18" s="11"/>
      <c r="F18" s="11">
        <v>-3</v>
      </c>
      <c r="G18" s="11">
        <f t="shared" si="1"/>
        <v>0</v>
      </c>
    </row>
    <row r="19" spans="1:8" ht="41.5" customHeight="1" x14ac:dyDescent="0.3">
      <c r="A19" s="13" t="s">
        <v>51</v>
      </c>
      <c r="B19" s="13" t="s">
        <v>52</v>
      </c>
      <c r="C19" s="11">
        <v>112991</v>
      </c>
      <c r="D19" s="11">
        <v>131953.20000000001</v>
      </c>
      <c r="E19" s="11">
        <f t="shared" si="0"/>
        <v>116.78204458762202</v>
      </c>
      <c r="F19" s="11">
        <v>72027.600000000006</v>
      </c>
      <c r="G19" s="11">
        <f t="shared" si="1"/>
        <v>183.19810739216632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f>C21+C22+C23</f>
        <v>4244959</v>
      </c>
      <c r="D20" s="7">
        <f>D21+D22+D23</f>
        <v>2812327.2</v>
      </c>
      <c r="E20" s="7">
        <f t="shared" si="0"/>
        <v>66.2509861697133</v>
      </c>
      <c r="F20" s="7">
        <f>F21+F22+F23</f>
        <v>2667074.7000000002</v>
      </c>
      <c r="G20" s="7">
        <f t="shared" si="1"/>
        <v>105.44613542320356</v>
      </c>
      <c r="H20" s="12"/>
    </row>
    <row r="21" spans="1:8" x14ac:dyDescent="0.3">
      <c r="A21" s="13" t="s">
        <v>39</v>
      </c>
      <c r="B21" s="22" t="s">
        <v>13</v>
      </c>
      <c r="C21" s="11">
        <v>3184125</v>
      </c>
      <c r="D21" s="11">
        <v>2549083</v>
      </c>
      <c r="E21" s="11">
        <f t="shared" si="0"/>
        <v>80.055996545361751</v>
      </c>
      <c r="F21" s="11">
        <v>2383216.2000000002</v>
      </c>
      <c r="G21" s="11">
        <f t="shared" si="1"/>
        <v>106.95978820553502</v>
      </c>
    </row>
    <row r="22" spans="1:8" ht="13.9" customHeight="1" x14ac:dyDescent="0.3">
      <c r="A22" s="13" t="s">
        <v>40</v>
      </c>
      <c r="B22" s="22" t="s">
        <v>14</v>
      </c>
      <c r="C22" s="11">
        <v>1060834</v>
      </c>
      <c r="D22" s="11">
        <v>263244.2</v>
      </c>
      <c r="E22" s="11">
        <f t="shared" si="0"/>
        <v>24.814834366168505</v>
      </c>
      <c r="F22" s="11">
        <v>283844.40000000002</v>
      </c>
      <c r="G22" s="11">
        <f t="shared" si="1"/>
        <v>92.742432121260805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>
        <v>0</v>
      </c>
      <c r="E23" s="11">
        <v>0</v>
      </c>
      <c r="F23" s="11">
        <v>14.1</v>
      </c>
      <c r="G23" s="11">
        <f t="shared" si="1"/>
        <v>0</v>
      </c>
    </row>
    <row r="24" spans="1:8" ht="60.75" customHeight="1" x14ac:dyDescent="0.3">
      <c r="A24" s="25" t="s">
        <v>45</v>
      </c>
      <c r="B24" s="6" t="s">
        <v>46</v>
      </c>
      <c r="C24" s="7">
        <v>0</v>
      </c>
      <c r="D24" s="7">
        <f>SUM(D25:D26)</f>
        <v>2180.8000000000002</v>
      </c>
      <c r="E24" s="7"/>
      <c r="F24" s="7">
        <v>0</v>
      </c>
      <c r="G24" s="7"/>
    </row>
    <row r="25" spans="1:8" ht="28" x14ac:dyDescent="0.3">
      <c r="A25" s="13" t="s">
        <v>47</v>
      </c>
      <c r="B25" s="13" t="s">
        <v>49</v>
      </c>
      <c r="C25" s="11">
        <v>0</v>
      </c>
      <c r="D25" s="11">
        <v>2180.8000000000002</v>
      </c>
      <c r="E25" s="11"/>
      <c r="F25" s="11">
        <v>0</v>
      </c>
      <c r="G25" s="11"/>
    </row>
    <row r="26" spans="1:8" ht="56" x14ac:dyDescent="0.3">
      <c r="A26" s="13" t="s">
        <v>48</v>
      </c>
      <c r="B26" s="13" t="s">
        <v>50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152099</v>
      </c>
      <c r="D27" s="11">
        <v>126490.8</v>
      </c>
      <c r="E27" s="11">
        <f t="shared" si="0"/>
        <v>83.16346590049902</v>
      </c>
      <c r="F27" s="11">
        <v>97346.6</v>
      </c>
      <c r="G27" s="11">
        <f t="shared" si="1"/>
        <v>129.93859056197135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2966427.8</v>
      </c>
      <c r="D29" s="4">
        <v>2004434.7</v>
      </c>
      <c r="E29" s="4">
        <f t="shared" si="0"/>
        <v>67.570655183315097</v>
      </c>
      <c r="F29" s="4">
        <v>2029787.7</v>
      </c>
      <c r="G29" s="4">
        <f t="shared" si="1"/>
        <v>98.750953116919575</v>
      </c>
      <c r="H29" s="27"/>
    </row>
    <row r="30" spans="1:8" s="5" customFormat="1" ht="27.65" customHeight="1" x14ac:dyDescent="0.3">
      <c r="A30" s="24" t="s">
        <v>28</v>
      </c>
      <c r="B30" s="9" t="s">
        <v>24</v>
      </c>
      <c r="C30" s="4">
        <v>39400449.5</v>
      </c>
      <c r="D30" s="4">
        <v>31040081.5</v>
      </c>
      <c r="E30" s="4">
        <f t="shared" si="0"/>
        <v>78.781033957493307</v>
      </c>
      <c r="F30" s="4">
        <v>28568768.699999999</v>
      </c>
      <c r="G30" s="4">
        <f t="shared" si="1"/>
        <v>108.65040011332374</v>
      </c>
      <c r="H30" s="27"/>
    </row>
    <row r="31" spans="1:8" s="5" customFormat="1" ht="70" x14ac:dyDescent="0.3">
      <c r="A31" s="24" t="s">
        <v>29</v>
      </c>
      <c r="B31" s="9" t="s">
        <v>26</v>
      </c>
      <c r="C31" s="4">
        <f>SUM(C32:C35)</f>
        <v>38282235.800000004</v>
      </c>
      <c r="D31" s="4">
        <f>SUM(D32:D35)</f>
        <v>29846752.900000002</v>
      </c>
      <c r="E31" s="4">
        <f t="shared" si="0"/>
        <v>77.965020266658499</v>
      </c>
      <c r="F31" s="4">
        <v>28059684.5</v>
      </c>
      <c r="G31" s="4">
        <f t="shared" si="1"/>
        <v>106.36881145260205</v>
      </c>
      <c r="H31" s="27"/>
    </row>
    <row r="32" spans="1:8" s="8" customFormat="1" ht="28" x14ac:dyDescent="0.3">
      <c r="A32" s="24" t="s">
        <v>53</v>
      </c>
      <c r="B32" s="23" t="s">
        <v>27</v>
      </c>
      <c r="C32" s="7">
        <v>18007234.5</v>
      </c>
      <c r="D32" s="7">
        <v>14074137.4</v>
      </c>
      <c r="E32" s="7">
        <f t="shared" si="0"/>
        <v>78.158239123281263</v>
      </c>
      <c r="F32" s="7">
        <v>11676296.300000001</v>
      </c>
      <c r="G32" s="7">
        <f t="shared" si="1"/>
        <v>120.53597338053163</v>
      </c>
      <c r="H32" s="12"/>
    </row>
    <row r="33" spans="1:8" s="8" customFormat="1" ht="42" x14ac:dyDescent="0.3">
      <c r="A33" s="24" t="s">
        <v>54</v>
      </c>
      <c r="B33" s="23" t="s">
        <v>18</v>
      </c>
      <c r="C33" s="7">
        <v>15794378.199999999</v>
      </c>
      <c r="D33" s="7">
        <v>12273624.800000001</v>
      </c>
      <c r="E33" s="7">
        <f t="shared" si="0"/>
        <v>77.708819205051086</v>
      </c>
      <c r="F33" s="7">
        <v>11493169</v>
      </c>
      <c r="G33" s="7">
        <f t="shared" si="1"/>
        <v>106.79060579375455</v>
      </c>
      <c r="H33" s="12"/>
    </row>
    <row r="34" spans="1:8" s="8" customFormat="1" ht="42" x14ac:dyDescent="0.3">
      <c r="A34" s="24" t="s">
        <v>55</v>
      </c>
      <c r="B34" s="23" t="s">
        <v>19</v>
      </c>
      <c r="C34" s="7">
        <v>1810352.7</v>
      </c>
      <c r="D34" s="7">
        <v>1156260.7</v>
      </c>
      <c r="E34" s="7">
        <f t="shared" si="0"/>
        <v>63.869360926188577</v>
      </c>
      <c r="F34" s="7">
        <v>1969817.7</v>
      </c>
      <c r="G34" s="7">
        <f t="shared" si="1"/>
        <v>58.698868428281457</v>
      </c>
      <c r="H34" s="12"/>
    </row>
    <row r="35" spans="1:8" s="8" customFormat="1" x14ac:dyDescent="0.3">
      <c r="A35" s="24" t="s">
        <v>56</v>
      </c>
      <c r="B35" s="23" t="s">
        <v>20</v>
      </c>
      <c r="C35" s="7">
        <v>2670270.4</v>
      </c>
      <c r="D35" s="7">
        <v>2342730</v>
      </c>
      <c r="E35" s="7">
        <f t="shared" si="0"/>
        <v>87.733811527102276</v>
      </c>
      <c r="F35" s="7">
        <v>2920401.5</v>
      </c>
      <c r="G35" s="7">
        <f t="shared" si="1"/>
        <v>80.219449277779091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2023-11-23T11:02:28Z</dcterms:modified>
</cp:coreProperties>
</file>