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0" yWindow="-20" windowWidth="14520" windowHeight="11020"/>
  </bookViews>
  <sheets>
    <sheet name="(В2)консолид" sheetId="7" r:id="rId1"/>
  </sheets>
  <definedNames>
    <definedName name="_xlnm._FilterDatabase" localSheetId="0" hidden="1">'(В2)консолид'!$B$34:$H$39</definedName>
    <definedName name="Z_5F91FB67_31C0_4899_8CA6_E21FC093F513_.wvu.Cols" localSheetId="0" hidden="1">'(В2)консолид'!#REF!</definedName>
    <definedName name="Z_5F91FB67_31C0_4899_8CA6_E21FC093F513_.wvu.FilterData" localSheetId="0" hidden="1">'(В2)консолид'!$B$5:$G$39</definedName>
    <definedName name="Z_5F91FB67_31C0_4899_8CA6_E21FC093F513_.wvu.PrintArea" localSheetId="0" hidden="1">'(В2)консолид'!$B$1:$G$39</definedName>
    <definedName name="_xlnm.Print_Titles" localSheetId="0">'(В2)консолид'!$5:$5</definedName>
    <definedName name="_xlnm.Print_Area" localSheetId="0">'(В2)консолид'!$A$1:$G$39</definedName>
  </definedNames>
  <calcPr calcId="152511"/>
</workbook>
</file>

<file path=xl/calcChain.xml><?xml version="1.0" encoding="utf-8"?>
<calcChain xmlns="http://schemas.openxmlformats.org/spreadsheetml/2006/main">
  <c r="C6" i="7" l="1"/>
  <c r="C35" i="7"/>
  <c r="D29" i="7"/>
  <c r="C29" i="7"/>
  <c r="D16" i="7"/>
  <c r="C16" i="7"/>
  <c r="F35" i="7" l="1"/>
  <c r="F22" i="7"/>
  <c r="F9" i="7"/>
  <c r="F8" i="7"/>
  <c r="F7" i="7" s="1"/>
  <c r="F6" i="7" s="1"/>
  <c r="E21" i="7" l="1"/>
  <c r="E20" i="7" l="1"/>
  <c r="D9" i="7"/>
  <c r="D35" i="7"/>
  <c r="D22" i="7"/>
  <c r="C22" i="7"/>
  <c r="C9" i="7"/>
  <c r="G39" i="7"/>
  <c r="G20" i="7"/>
  <c r="C8" i="7" l="1"/>
  <c r="C7" i="7" s="1"/>
  <c r="D8" i="7"/>
  <c r="D7" i="7" s="1"/>
  <c r="D6" i="7" s="1"/>
  <c r="E23" i="7"/>
  <c r="G29" i="7" l="1"/>
  <c r="E35" i="7" l="1"/>
  <c r="E36" i="7"/>
  <c r="E37" i="7"/>
  <c r="E38" i="7"/>
  <c r="E39" i="7"/>
  <c r="G32" i="7"/>
  <c r="G33" i="7"/>
  <c r="G34" i="7"/>
  <c r="G35" i="7"/>
  <c r="G36" i="7"/>
  <c r="E32" i="7"/>
  <c r="E33" i="7"/>
  <c r="E34" i="7"/>
  <c r="G17" i="7"/>
  <c r="G19" i="7"/>
  <c r="G22" i="7"/>
  <c r="G23" i="7"/>
  <c r="G24" i="7"/>
  <c r="G25" i="7"/>
  <c r="G27" i="7"/>
  <c r="G28" i="7"/>
  <c r="G30" i="7"/>
  <c r="G31" i="7"/>
  <c r="G37" i="7"/>
  <c r="G38" i="7"/>
  <c r="G7" i="7"/>
  <c r="G8" i="7"/>
  <c r="G9" i="7"/>
  <c r="G10" i="7"/>
  <c r="G11" i="7"/>
  <c r="G12" i="7"/>
  <c r="G13" i="7"/>
  <c r="G14" i="7"/>
  <c r="G15" i="7"/>
  <c r="G16" i="7"/>
  <c r="G6" i="7"/>
  <c r="E7" i="7"/>
  <c r="E8" i="7"/>
  <c r="E9" i="7"/>
  <c r="E10" i="7"/>
  <c r="E11" i="7"/>
  <c r="E12" i="7"/>
  <c r="E13" i="7"/>
  <c r="E14" i="7"/>
  <c r="E15" i="7"/>
  <c r="E16" i="7"/>
  <c r="E17" i="7"/>
  <c r="E19" i="7"/>
  <c r="E22" i="7"/>
  <c r="E24" i="7"/>
  <c r="E25" i="7"/>
  <c r="E27" i="7"/>
  <c r="E28" i="7"/>
  <c r="E29" i="7"/>
  <c r="E30" i="7"/>
  <c r="E31" i="7"/>
  <c r="E6" i="7"/>
</calcChain>
</file>

<file path=xl/sharedStrings.xml><?xml version="1.0" encoding="utf-8"?>
<sst xmlns="http://schemas.openxmlformats.org/spreadsheetml/2006/main" count="71" uniqueCount="71">
  <si>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</si>
  <si>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</si>
  <si>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</si>
  <si>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</si>
  <si>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</si>
  <si>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</si>
  <si>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</si>
  <si>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</si>
  <si>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</si>
  <si>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</si>
  <si>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</si>
  <si>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</si>
  <si>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</si>
  <si>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</si>
  <si>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</si>
  <si>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</si>
  <si>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</si>
  <si>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</si>
  <si>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</si>
  <si>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</si>
  <si>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</si>
  <si>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</si>
  <si>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</si>
  <si>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</si>
  <si>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</si>
  <si>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</si>
  <si>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</si>
  <si>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</si>
  <si>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</si>
  <si>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</si>
  <si>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</si>
  <si>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</si>
  <si>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</si>
  <si>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</si>
  <si>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</si>
  <si>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</si>
  <si>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</si>
  <si>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</si>
  <si>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</si>
  <si>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</si>
  <si>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</si>
  <si>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</si>
  <si>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</si>
  <si>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</si>
  <si>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</si>
  <si>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</si>
  <si>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</si>
  <si>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</si>
  <si>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</si>
  <si>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</si>
  <si>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</si>
  <si>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</si>
  <si>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</si>
  <si>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</si>
  <si>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</si>
  <si>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</si>
  <si>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</si>
  <si>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</si>
  <si>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</si>
  <si>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</si>
  <si>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Фактически исполнено по состоянию на 01.07.2022, тыс. руб.</t>
  </si>
  <si>
    <t>2 02 10000 00 0000 150</t>
  </si>
  <si>
    <t>2 02 20000 00 0000 150</t>
  </si>
  <si>
    <t>2 02 30000 00 0000 150</t>
  </si>
  <si>
    <t>2 02 40000 00 0000 150</t>
  </si>
  <si>
    <t>1 05 06000 02 0000 110</t>
  </si>
  <si>
    <t>Налог на профессиональный доход</t>
  </si>
  <si>
    <t>в 2,6 раза</t>
  </si>
  <si>
    <t>Фактически исполнено по состоянию на 01.07.2023, тыс. руб.</t>
  </si>
  <si>
    <t>% исполнения годового плана по состоянию на 01.07.2023</t>
  </si>
  <si>
    <t>Сведения об исполнении доходов консолидированного бюджета Чувашской Республики по состоянию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</si>
</sst>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6" fillId="0" borderId="12">
      <alignment horizontal="right"/>
    </xf>
  </cellStyleXfs>
  <cellXfs count="4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25" fillId="0" borderId="1" xfId="1" applyNumberFormat="1" applyFont="1" applyFill="1" applyBorder="1" applyProtection="1"/>
    <xf numFmtId="164" fontId="3" fillId="0" borderId="1" xfId="1" applyNumberFormat="1" applyFont="1" applyFill="1" applyBorder="1" applyAlignment="1" applyProtection="1">
      <alignment horizontal="right"/>
    </xf>
    <xf numFmtId="0" fontId="3" fillId="0" borderId="1" xfId="1" applyFont="1" applyBorder="1" applyAlignment="1" applyProtection="1">
      <alignment horizontal="center" vertical="center" wrapText="1"/>
    </xf>
    <xf numFmtId="164" fontId="27" fillId="2" borderId="1" xfId="1" applyNumberFormat="1" applyFont="1" applyFill="1" applyBorder="1" applyProtection="1"/>
    <xf numFmtId="164" fontId="25" fillId="2" borderId="1" xfId="1" applyNumberFormat="1" applyFont="1" applyFill="1" applyBorder="1" applyProtection="1"/>
    <xf numFmtId="164" fontId="28" fillId="0" borderId="1" xfId="1" applyNumberFormat="1" applyFont="1" applyFill="1" applyBorder="1" applyProtection="1"/>
    <xf numFmtId="0" fontId="25" fillId="0" borderId="2" xfId="1" applyFont="1" applyBorder="1" applyAlignment="1" applyProtection="1"/>
    <xf numFmtId="0" fontId="25" fillId="0" borderId="1" xfId="1" applyFont="1" applyBorder="1" applyAlignment="1" applyProtection="1">
      <alignment horizontal="center" vertical="center" wrapText="1"/>
    </xf>
    <xf numFmtId="0" fontId="25" fillId="0" borderId="0" xfId="1" applyFont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  <xf numFmtId="0" fontId="25" fillId="0" borderId="1" xfId="1" applyFont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36" customWidth="1"/>
    <col min="4" max="4" width="19.1796875" style="36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7" customFormat="1" ht="26.25" customHeight="1" x14ac:dyDescent="0.35">
      <c r="A1" s="38" t="s">
        <v>70</v>
      </c>
      <c r="B1" s="38"/>
      <c r="C1" s="38"/>
      <c r="D1" s="38"/>
      <c r="E1" s="38"/>
      <c r="F1" s="38"/>
      <c r="G1" s="38"/>
    </row>
    <row r="2" spans="1:7" x14ac:dyDescent="0.3">
      <c r="B2" s="1"/>
      <c r="C2" s="34"/>
      <c r="D2" s="34"/>
      <c r="E2" s="14"/>
      <c r="F2" s="15"/>
      <c r="G2" s="17" t="s">
        <v>0</v>
      </c>
    </row>
    <row r="3" spans="1:7" s="2" customFormat="1" ht="34.5" customHeight="1" x14ac:dyDescent="0.35">
      <c r="A3" s="37" t="s">
        <v>21</v>
      </c>
      <c r="B3" s="37" t="s">
        <v>1</v>
      </c>
      <c r="C3" s="39" t="s">
        <v>42</v>
      </c>
      <c r="D3" s="39" t="s">
        <v>68</v>
      </c>
      <c r="E3" s="37" t="s">
        <v>69</v>
      </c>
      <c r="F3" s="37" t="s">
        <v>60</v>
      </c>
      <c r="G3" s="37" t="s">
        <v>53</v>
      </c>
    </row>
    <row r="4" spans="1:7" s="2" customFormat="1" ht="34.5" customHeight="1" x14ac:dyDescent="0.35">
      <c r="A4" s="37"/>
      <c r="B4" s="37"/>
      <c r="C4" s="39"/>
      <c r="D4" s="39"/>
      <c r="E4" s="37"/>
      <c r="F4" s="37"/>
      <c r="G4" s="37"/>
    </row>
    <row r="5" spans="1:7" s="2" customFormat="1" x14ac:dyDescent="0.35">
      <c r="A5" s="19">
        <v>1</v>
      </c>
      <c r="B5" s="19">
        <v>2</v>
      </c>
      <c r="C5" s="35">
        <v>3</v>
      </c>
      <c r="D5" s="35">
        <v>4</v>
      </c>
      <c r="E5" s="19">
        <v>5</v>
      </c>
      <c r="F5" s="30">
        <v>4</v>
      </c>
      <c r="G5" s="19">
        <v>7</v>
      </c>
    </row>
    <row r="6" spans="1:7" s="2" customFormat="1" x14ac:dyDescent="0.3">
      <c r="A6" s="3"/>
      <c r="B6" s="3" t="s">
        <v>22</v>
      </c>
      <c r="C6" s="31">
        <f>C7+C34</f>
        <v>93642057.599999994</v>
      </c>
      <c r="D6" s="31">
        <f>D7+D34</f>
        <v>52833505.399999991</v>
      </c>
      <c r="E6" s="4">
        <f>D6/C6*100</f>
        <v>56.420701076094247</v>
      </c>
      <c r="F6" s="4">
        <f>F7+F34</f>
        <v>41802961.099999994</v>
      </c>
      <c r="G6" s="4">
        <f>D6/F6*100</f>
        <v>126.38699271473379</v>
      </c>
    </row>
    <row r="7" spans="1:7" s="5" customFormat="1" ht="28" x14ac:dyDescent="0.3">
      <c r="A7" s="26" t="s">
        <v>30</v>
      </c>
      <c r="B7" s="3" t="s">
        <v>2</v>
      </c>
      <c r="C7" s="31">
        <f>C8+C33</f>
        <v>54311775.700000003</v>
      </c>
      <c r="D7" s="31">
        <f>D8+D33</f>
        <v>29747912.099999994</v>
      </c>
      <c r="E7" s="4">
        <f t="shared" ref="E7:E39" si="0">D7/C7*100</f>
        <v>54.772490342273947</v>
      </c>
      <c r="F7" s="4">
        <f>F8+F33</f>
        <v>23378542.599999998</v>
      </c>
      <c r="G7" s="4">
        <f t="shared" ref="G7:G39" si="1">D7/F7*100</f>
        <v>127.24451052821402</v>
      </c>
    </row>
    <row r="8" spans="1:7" s="5" customFormat="1" x14ac:dyDescent="0.3">
      <c r="A8" s="3"/>
      <c r="B8" s="3" t="s">
        <v>3</v>
      </c>
      <c r="C8" s="31">
        <f>C9+C12+C16+C22+C29+C32</f>
        <v>49605086.5</v>
      </c>
      <c r="D8" s="31">
        <f>D9+D12+D16+D22+D29+D32</f>
        <v>27490705.699999996</v>
      </c>
      <c r="E8" s="4">
        <f t="shared" si="0"/>
        <v>55.419126625250406</v>
      </c>
      <c r="F8" s="4">
        <f>F9+F12+F16+F22+F29+F32</f>
        <v>21404372.899999999</v>
      </c>
      <c r="G8" s="4">
        <f t="shared" si="1"/>
        <v>128.43499703745115</v>
      </c>
    </row>
    <row r="9" spans="1:7" s="8" customFormat="1" ht="28" x14ac:dyDescent="0.3">
      <c r="A9" s="25" t="s">
        <v>31</v>
      </c>
      <c r="B9" s="6" t="s">
        <v>4</v>
      </c>
      <c r="C9" s="32">
        <f>C10+C11</f>
        <v>30932721</v>
      </c>
      <c r="D9" s="32">
        <f>D10+D11</f>
        <v>18225137.300000001</v>
      </c>
      <c r="E9" s="7">
        <f t="shared" si="0"/>
        <v>58.918636029465368</v>
      </c>
      <c r="F9" s="7">
        <f>F10+F11</f>
        <v>12811386.300000001</v>
      </c>
      <c r="G9" s="7">
        <f t="shared" si="1"/>
        <v>142.25733947309044</v>
      </c>
    </row>
    <row r="10" spans="1:7" x14ac:dyDescent="0.3">
      <c r="A10" s="18" t="s">
        <v>32</v>
      </c>
      <c r="B10" s="23" t="s">
        <v>5</v>
      </c>
      <c r="C10" s="28">
        <v>10967381.9</v>
      </c>
      <c r="D10" s="28">
        <v>9573102</v>
      </c>
      <c r="E10" s="11">
        <f t="shared" si="0"/>
        <v>87.287030644934504</v>
      </c>
      <c r="F10" s="11">
        <v>5474441.5</v>
      </c>
      <c r="G10" s="11">
        <f t="shared" si="1"/>
        <v>174.86901631883362</v>
      </c>
    </row>
    <row r="11" spans="1:7" x14ac:dyDescent="0.3">
      <c r="A11" s="18" t="s">
        <v>33</v>
      </c>
      <c r="B11" s="23" t="s">
        <v>6</v>
      </c>
      <c r="C11" s="28">
        <v>19965339.100000001</v>
      </c>
      <c r="D11" s="28">
        <v>8652035.3000000007</v>
      </c>
      <c r="E11" s="11">
        <f t="shared" si="0"/>
        <v>43.335278487706731</v>
      </c>
      <c r="F11" s="11">
        <v>7336944.7999999998</v>
      </c>
      <c r="G11" s="11">
        <f t="shared" si="1"/>
        <v>117.92422508071753</v>
      </c>
    </row>
    <row r="12" spans="1:7" ht="70" x14ac:dyDescent="0.3">
      <c r="A12" s="26" t="s">
        <v>34</v>
      </c>
      <c r="B12" s="6" t="s">
        <v>25</v>
      </c>
      <c r="C12" s="32">
        <v>6980815.5999999996</v>
      </c>
      <c r="D12" s="32">
        <v>3531387.9</v>
      </c>
      <c r="E12" s="7">
        <f t="shared" si="0"/>
        <v>50.587038855459809</v>
      </c>
      <c r="F12" s="7">
        <v>3233337.3</v>
      </c>
      <c r="G12" s="7">
        <f t="shared" si="1"/>
        <v>109.21804848507455</v>
      </c>
    </row>
    <row r="13" spans="1:7" s="8" customFormat="1" ht="56" x14ac:dyDescent="0.3">
      <c r="A13" s="6" t="s">
        <v>35</v>
      </c>
      <c r="B13" s="6" t="s">
        <v>7</v>
      </c>
      <c r="C13" s="32">
        <v>6980815.5999999996</v>
      </c>
      <c r="D13" s="32">
        <v>3531387.9</v>
      </c>
      <c r="E13" s="7">
        <f t="shared" si="0"/>
        <v>50.587038855459809</v>
      </c>
      <c r="F13" s="7">
        <v>3233337.3</v>
      </c>
      <c r="G13" s="7">
        <f t="shared" si="1"/>
        <v>109.21804848507455</v>
      </c>
    </row>
    <row r="14" spans="1:7" s="22" customFormat="1" ht="27.65" customHeight="1" x14ac:dyDescent="0.3">
      <c r="A14" s="20"/>
      <c r="B14" s="20" t="s">
        <v>8</v>
      </c>
      <c r="C14" s="33">
        <v>1436743.7</v>
      </c>
      <c r="D14" s="33">
        <v>659474.9</v>
      </c>
      <c r="E14" s="21">
        <f t="shared" si="0"/>
        <v>45.900664119842673</v>
      </c>
      <c r="F14" s="21">
        <v>568853.5</v>
      </c>
      <c r="G14" s="21">
        <f t="shared" si="1"/>
        <v>115.93053395997389</v>
      </c>
    </row>
    <row r="15" spans="1:7" s="22" customFormat="1" ht="13.9" customHeight="1" x14ac:dyDescent="0.3">
      <c r="A15" s="20"/>
      <c r="B15" s="20" t="s">
        <v>9</v>
      </c>
      <c r="C15" s="33">
        <v>4102428.6</v>
      </c>
      <c r="D15" s="33">
        <v>2228629.4</v>
      </c>
      <c r="E15" s="21">
        <f t="shared" si="0"/>
        <v>54.324635899817977</v>
      </c>
      <c r="F15" s="21">
        <v>2154413.2000000002</v>
      </c>
      <c r="G15" s="21">
        <f t="shared" si="1"/>
        <v>103.44484521353657</v>
      </c>
    </row>
    <row r="16" spans="1:7" s="8" customFormat="1" ht="28" x14ac:dyDescent="0.3">
      <c r="A16" s="26" t="s">
        <v>36</v>
      </c>
      <c r="B16" s="6" t="s">
        <v>10</v>
      </c>
      <c r="C16" s="32">
        <f>SUM(C17:C21)</f>
        <v>5876401.6999999993</v>
      </c>
      <c r="D16" s="32">
        <f>SUM(D17:D21)</f>
        <v>3128015.2</v>
      </c>
      <c r="E16" s="7">
        <f t="shared" si="0"/>
        <v>53.230111889730082</v>
      </c>
      <c r="F16" s="7">
        <v>2981998.7</v>
      </c>
      <c r="G16" s="7">
        <f t="shared" si="1"/>
        <v>104.89659837879877</v>
      </c>
    </row>
    <row r="17" spans="1:7" ht="41.5" customHeight="1" x14ac:dyDescent="0.3">
      <c r="A17" s="13" t="s">
        <v>37</v>
      </c>
      <c r="B17" s="13" t="s">
        <v>11</v>
      </c>
      <c r="C17" s="28">
        <v>5447161.2999999998</v>
      </c>
      <c r="D17" s="28">
        <v>2901917.5</v>
      </c>
      <c r="E17" s="11">
        <f t="shared" si="0"/>
        <v>53.273941052562556</v>
      </c>
      <c r="F17" s="11">
        <v>2761737.6</v>
      </c>
      <c r="G17" s="11">
        <f t="shared" si="1"/>
        <v>105.07578634552392</v>
      </c>
    </row>
    <row r="18" spans="1:7" ht="41.5" customHeight="1" x14ac:dyDescent="0.3">
      <c r="A18" s="13" t="s">
        <v>43</v>
      </c>
      <c r="B18" s="13" t="s">
        <v>46</v>
      </c>
      <c r="C18" s="28">
        <v>-3000</v>
      </c>
      <c r="D18" s="28">
        <v>-6547.4</v>
      </c>
      <c r="E18" s="11"/>
      <c r="F18" s="11">
        <v>-1313.2</v>
      </c>
      <c r="G18" s="11"/>
    </row>
    <row r="19" spans="1:7" ht="41.5" customHeight="1" x14ac:dyDescent="0.3">
      <c r="A19" s="13" t="s">
        <v>44</v>
      </c>
      <c r="B19" s="13" t="s">
        <v>47</v>
      </c>
      <c r="C19" s="28">
        <v>82965.8</v>
      </c>
      <c r="D19" s="28">
        <v>59843.9</v>
      </c>
      <c r="E19" s="11">
        <f t="shared" si="0"/>
        <v>72.130805705483453</v>
      </c>
      <c r="F19" s="11">
        <v>55126.3</v>
      </c>
      <c r="G19" s="11">
        <f t="shared" si="1"/>
        <v>108.55780271848462</v>
      </c>
    </row>
    <row r="20" spans="1:7" ht="41.5" customHeight="1" x14ac:dyDescent="0.3">
      <c r="A20" s="13" t="s">
        <v>45</v>
      </c>
      <c r="B20" s="13" t="s">
        <v>48</v>
      </c>
      <c r="C20" s="28">
        <v>236283.6</v>
      </c>
      <c r="D20" s="28">
        <v>91606.5</v>
      </c>
      <c r="E20" s="11">
        <f t="shared" si="0"/>
        <v>38.769724178910423</v>
      </c>
      <c r="F20" s="11">
        <v>120801.7</v>
      </c>
      <c r="G20" s="11">
        <f t="shared" si="1"/>
        <v>75.83212819024898</v>
      </c>
    </row>
    <row r="21" spans="1:7" ht="15" customHeight="1" x14ac:dyDescent="0.3">
      <c r="A21" s="13" t="s">
        <v>65</v>
      </c>
      <c r="B21" s="13" t="s">
        <v>66</v>
      </c>
      <c r="C21" s="28">
        <v>112991</v>
      </c>
      <c r="D21" s="28">
        <v>81194.7</v>
      </c>
      <c r="E21" s="11">
        <f t="shared" ref="E21" si="2">D21/C21*100</f>
        <v>71.859440132399925</v>
      </c>
      <c r="F21" s="11">
        <v>45646.3</v>
      </c>
      <c r="G21" s="29" t="s">
        <v>67</v>
      </c>
    </row>
    <row r="22" spans="1:7" s="8" customFormat="1" ht="13.9" customHeight="1" x14ac:dyDescent="0.3">
      <c r="A22" s="26" t="s">
        <v>38</v>
      </c>
      <c r="B22" s="6" t="s">
        <v>12</v>
      </c>
      <c r="C22" s="32">
        <f>SUM(C23:C27)</f>
        <v>5459504.5999999996</v>
      </c>
      <c r="D22" s="32">
        <f>SUM(D23:D27)</f>
        <v>2440409.2000000002</v>
      </c>
      <c r="E22" s="7">
        <f t="shared" si="0"/>
        <v>44.700194959081088</v>
      </c>
      <c r="F22" s="7">
        <f>SUM(F23:F27)</f>
        <v>2166600.5</v>
      </c>
      <c r="G22" s="7">
        <f t="shared" si="1"/>
        <v>112.63771055162223</v>
      </c>
    </row>
    <row r="23" spans="1:7" s="8" customFormat="1" ht="28" x14ac:dyDescent="0.3">
      <c r="A23" s="13" t="s">
        <v>49</v>
      </c>
      <c r="B23" s="23" t="s">
        <v>50</v>
      </c>
      <c r="C23" s="28">
        <v>412453.7</v>
      </c>
      <c r="D23" s="28">
        <v>15364.6</v>
      </c>
      <c r="E23" s="11">
        <f t="shared" si="0"/>
        <v>3.7251696372223115</v>
      </c>
      <c r="F23" s="11">
        <v>27148.9</v>
      </c>
      <c r="G23" s="11">
        <f t="shared" si="1"/>
        <v>56.593821480796649</v>
      </c>
    </row>
    <row r="24" spans="1:7" ht="13.9" customHeight="1" x14ac:dyDescent="0.3">
      <c r="A24" s="13" t="s">
        <v>39</v>
      </c>
      <c r="B24" s="23" t="s">
        <v>13</v>
      </c>
      <c r="C24" s="28">
        <v>3184125</v>
      </c>
      <c r="D24" s="28">
        <v>1960782.1</v>
      </c>
      <c r="E24" s="11">
        <f t="shared" si="0"/>
        <v>61.57993483296039</v>
      </c>
      <c r="F24" s="11">
        <v>1589068.9</v>
      </c>
      <c r="G24" s="11">
        <f t="shared" si="1"/>
        <v>123.39188690937191</v>
      </c>
    </row>
    <row r="25" spans="1:7" ht="13.9" customHeight="1" x14ac:dyDescent="0.3">
      <c r="A25" s="13" t="s">
        <v>40</v>
      </c>
      <c r="B25" s="23" t="s">
        <v>14</v>
      </c>
      <c r="C25" s="28">
        <v>1180609.3</v>
      </c>
      <c r="D25" s="28">
        <v>170495.5</v>
      </c>
      <c r="E25" s="11">
        <f t="shared" si="0"/>
        <v>14.441314328118541</v>
      </c>
      <c r="F25" s="11">
        <v>189074.7</v>
      </c>
      <c r="G25" s="11">
        <f t="shared" si="1"/>
        <v>90.173619209762052</v>
      </c>
    </row>
    <row r="26" spans="1:7" ht="13.9" customHeight="1" x14ac:dyDescent="0.3">
      <c r="A26" s="13" t="s">
        <v>41</v>
      </c>
      <c r="B26" s="23" t="s">
        <v>15</v>
      </c>
      <c r="C26" s="28">
        <v>0</v>
      </c>
      <c r="D26" s="28">
        <v>0</v>
      </c>
      <c r="E26" s="11">
        <v>0</v>
      </c>
      <c r="F26" s="11">
        <v>14.1</v>
      </c>
      <c r="G26" s="11"/>
    </row>
    <row r="27" spans="1:7" ht="13.5" customHeight="1" x14ac:dyDescent="0.3">
      <c r="A27" s="13" t="s">
        <v>51</v>
      </c>
      <c r="B27" s="23" t="s">
        <v>52</v>
      </c>
      <c r="C27" s="28">
        <v>682316.6</v>
      </c>
      <c r="D27" s="28">
        <v>293767</v>
      </c>
      <c r="E27" s="11">
        <f t="shared" si="0"/>
        <v>43.054353360302244</v>
      </c>
      <c r="F27" s="11">
        <v>361293.9</v>
      </c>
      <c r="G27" s="11">
        <f t="shared" si="1"/>
        <v>81.309703817307735</v>
      </c>
    </row>
    <row r="28" spans="1:7" ht="285" hidden="1" customHeight="1" x14ac:dyDescent="0.3">
      <c r="A28" s="13"/>
      <c r="B28" s="13" t="s">
        <v>16</v>
      </c>
      <c r="C28" s="28"/>
      <c r="D28" s="28"/>
      <c r="E28" s="11" t="e">
        <f t="shared" si="0"/>
        <v>#DIV/0!</v>
      </c>
      <c r="F28" s="11"/>
      <c r="G28" s="11" t="e">
        <f t="shared" si="1"/>
        <v>#DIV/0!</v>
      </c>
    </row>
    <row r="29" spans="1:7" ht="64.5" customHeight="1" x14ac:dyDescent="0.3">
      <c r="A29" s="26" t="s">
        <v>54</v>
      </c>
      <c r="B29" s="6" t="s">
        <v>55</v>
      </c>
      <c r="C29" s="32">
        <f>SUM(C30:C31)</f>
        <v>57321.200000000004</v>
      </c>
      <c r="D29" s="32">
        <f>SUM(D30:D31)</f>
        <v>23460.2</v>
      </c>
      <c r="E29" s="7">
        <f t="shared" si="0"/>
        <v>40.927614913853859</v>
      </c>
      <c r="F29" s="7">
        <v>78005.2</v>
      </c>
      <c r="G29" s="7">
        <f>D29/F29*100</f>
        <v>30.075174475547783</v>
      </c>
    </row>
    <row r="30" spans="1:7" ht="28" x14ac:dyDescent="0.3">
      <c r="A30" s="13" t="s">
        <v>56</v>
      </c>
      <c r="B30" s="13" t="s">
        <v>58</v>
      </c>
      <c r="C30" s="28">
        <v>57016.9</v>
      </c>
      <c r="D30" s="28">
        <v>23260.2</v>
      </c>
      <c r="E30" s="28">
        <f t="shared" si="0"/>
        <v>40.795272980467196</v>
      </c>
      <c r="F30" s="28">
        <v>77948.399999999994</v>
      </c>
      <c r="G30" s="28">
        <f t="shared" si="1"/>
        <v>29.840509875763971</v>
      </c>
    </row>
    <row r="31" spans="1:7" ht="56" x14ac:dyDescent="0.3">
      <c r="A31" s="13" t="s">
        <v>57</v>
      </c>
      <c r="B31" s="13" t="s">
        <v>59</v>
      </c>
      <c r="C31" s="28">
        <v>304.3</v>
      </c>
      <c r="D31" s="28">
        <v>200</v>
      </c>
      <c r="E31" s="28">
        <f t="shared" si="0"/>
        <v>65.724613867893524</v>
      </c>
      <c r="F31" s="28">
        <v>56.8</v>
      </c>
      <c r="G31" s="28">
        <f t="shared" si="1"/>
        <v>352.11267605633805</v>
      </c>
    </row>
    <row r="32" spans="1:7" ht="28" x14ac:dyDescent="0.3">
      <c r="A32" s="13"/>
      <c r="B32" s="13" t="s">
        <v>23</v>
      </c>
      <c r="C32" s="28">
        <v>298322.40000000002</v>
      </c>
      <c r="D32" s="28">
        <v>142295.9</v>
      </c>
      <c r="E32" s="28">
        <f t="shared" si="0"/>
        <v>47.698697784678586</v>
      </c>
      <c r="F32" s="28">
        <v>133044.9</v>
      </c>
      <c r="G32" s="28">
        <f t="shared" si="1"/>
        <v>106.95329170828796</v>
      </c>
    </row>
    <row r="33" spans="1:8" s="5" customFormat="1" x14ac:dyDescent="0.3">
      <c r="A33" s="3"/>
      <c r="B33" s="3" t="s">
        <v>17</v>
      </c>
      <c r="C33" s="31">
        <v>4706689.2</v>
      </c>
      <c r="D33" s="31">
        <v>2257206.4</v>
      </c>
      <c r="E33" s="4">
        <f t="shared" si="0"/>
        <v>47.957413461674925</v>
      </c>
      <c r="F33" s="4">
        <v>1974169.7</v>
      </c>
      <c r="G33" s="4">
        <f t="shared" si="1"/>
        <v>114.33699949908053</v>
      </c>
    </row>
    <row r="34" spans="1:8" s="5" customFormat="1" ht="27.65" customHeight="1" x14ac:dyDescent="0.35">
      <c r="A34" s="25" t="s">
        <v>28</v>
      </c>
      <c r="B34" s="9" t="s">
        <v>24</v>
      </c>
      <c r="C34" s="31">
        <v>39330281.899999999</v>
      </c>
      <c r="D34" s="31">
        <v>23085593.300000001</v>
      </c>
      <c r="E34" s="4">
        <f t="shared" si="0"/>
        <v>58.696739979379608</v>
      </c>
      <c r="F34" s="4">
        <v>18424418.5</v>
      </c>
      <c r="G34" s="4">
        <f t="shared" si="1"/>
        <v>125.2988977643989</v>
      </c>
      <c r="H34"/>
    </row>
    <row r="35" spans="1:8" s="5" customFormat="1" ht="70" x14ac:dyDescent="0.35">
      <c r="A35" s="25" t="s">
        <v>29</v>
      </c>
      <c r="B35" s="9" t="s">
        <v>26</v>
      </c>
      <c r="C35" s="32">
        <f>SUM(C36:C39)</f>
        <v>38282235.800000004</v>
      </c>
      <c r="D35" s="32">
        <f>SUM(D36:D39)</f>
        <v>22064882.200000003</v>
      </c>
      <c r="E35" s="7">
        <f t="shared" si="0"/>
        <v>57.637391701139883</v>
      </c>
      <c r="F35" s="7">
        <f>SUM(F36:F39)</f>
        <v>17939690.899999999</v>
      </c>
      <c r="G35" s="7">
        <f t="shared" si="1"/>
        <v>122.99477356100938</v>
      </c>
      <c r="H35"/>
    </row>
    <row r="36" spans="1:8" s="8" customFormat="1" ht="28" x14ac:dyDescent="0.3">
      <c r="A36" s="25" t="s">
        <v>61</v>
      </c>
      <c r="B36" s="24" t="s">
        <v>27</v>
      </c>
      <c r="C36" s="32">
        <v>18007234.5</v>
      </c>
      <c r="D36" s="32">
        <v>9981583.9000000004</v>
      </c>
      <c r="E36" s="7">
        <f t="shared" si="0"/>
        <v>55.430965260101438</v>
      </c>
      <c r="F36" s="7">
        <v>8008259.0999999996</v>
      </c>
      <c r="G36" s="7">
        <f t="shared" si="1"/>
        <v>124.64112081488474</v>
      </c>
    </row>
    <row r="37" spans="1:8" s="8" customFormat="1" ht="42" x14ac:dyDescent="0.3">
      <c r="A37" s="25" t="s">
        <v>62</v>
      </c>
      <c r="B37" s="24" t="s">
        <v>18</v>
      </c>
      <c r="C37" s="32">
        <v>15794378.199999999</v>
      </c>
      <c r="D37" s="32">
        <v>9300661.1999999993</v>
      </c>
      <c r="E37" s="7">
        <f t="shared" si="0"/>
        <v>58.885896502085785</v>
      </c>
      <c r="F37" s="7">
        <v>7110338.5999999996</v>
      </c>
      <c r="G37" s="7">
        <f t="shared" si="1"/>
        <v>130.80475801813432</v>
      </c>
      <c r="H37" s="16"/>
    </row>
    <row r="38" spans="1:8" s="8" customFormat="1" ht="42" x14ac:dyDescent="0.3">
      <c r="A38" s="25" t="s">
        <v>63</v>
      </c>
      <c r="B38" s="24" t="s">
        <v>19</v>
      </c>
      <c r="C38" s="32">
        <v>1810352.7</v>
      </c>
      <c r="D38" s="32">
        <v>911841.6</v>
      </c>
      <c r="E38" s="7">
        <f t="shared" si="0"/>
        <v>50.368174113254284</v>
      </c>
      <c r="F38" s="7">
        <v>1380423.9</v>
      </c>
      <c r="G38" s="7">
        <f t="shared" si="1"/>
        <v>66.055187830346895</v>
      </c>
    </row>
    <row r="39" spans="1:8" s="8" customFormat="1" x14ac:dyDescent="0.3">
      <c r="A39" s="25" t="s">
        <v>64</v>
      </c>
      <c r="B39" s="24" t="s">
        <v>20</v>
      </c>
      <c r="C39" s="32">
        <v>2670270.4</v>
      </c>
      <c r="D39" s="32">
        <v>1870795.5</v>
      </c>
      <c r="E39" s="7">
        <f t="shared" si="0"/>
        <v>70.060151960640397</v>
      </c>
      <c r="F39" s="7">
        <v>1440669.3</v>
      </c>
      <c r="G39" s="7">
        <f t="shared" si="1"/>
        <v>129.85599818084552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(В2)консолид</vt:lpstr>
      <vt:lpstr>'(В2)консолид'!Заголовки_для_печати</vt:lpstr>
      <vt:lpstr>'(В2)консолид'!Область_печати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2023-08-31T11:47:58Z</dcterms:modified>
</cp:coreProperties>
</file>