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-90" yWindow="135" windowWidth="16425" windowHeight="12090"/>
  </bookViews>
  <sheets>
    <sheet name="Лист1" sheetId="1" r:id="rId1"/>
  </sheets>
  <definedNames>
    <definedName name="_xlnm.Print_Titles" localSheetId="0">Лист1!$5:$6</definedName>
    <definedName name="_xlnm.Print_Area" localSheetId="0">Лист1!$A$1:$E$73</definedName>
  </definedNames>
  <calcPr calcId="152511"/>
</workbook>
</file>

<file path=xl/calcChain.xml><?xml version="1.0" encoding="utf-8"?>
<calcChain xmlns="http://schemas.openxmlformats.org/spreadsheetml/2006/main">
  <c r="C9" i="1" l="1"/>
  <c r="C64" i="1" l="1"/>
  <c r="B64" i="1"/>
  <c r="D28" i="1" l="1"/>
  <c r="D26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C7" i="1"/>
  <c r="B31" i="1" l="1"/>
  <c r="B9" i="1"/>
  <c r="D9" i="1" s="1"/>
  <c r="D34" i="1" l="1"/>
  <c r="D35" i="1"/>
  <c r="D36" i="1"/>
  <c r="D38" i="1"/>
  <c r="D39" i="1"/>
  <c r="D40" i="1"/>
  <c r="D41" i="1"/>
  <c r="D42" i="1"/>
  <c r="D43" i="1"/>
  <c r="D44" i="1"/>
  <c r="D45" i="1"/>
  <c r="D46" i="1"/>
  <c r="D47" i="1"/>
  <c r="D48" i="1"/>
  <c r="D49" i="1"/>
  <c r="D52" i="1"/>
  <c r="D53" i="1"/>
  <c r="D54" i="1"/>
  <c r="C31" i="1" l="1"/>
  <c r="D50" i="1"/>
  <c r="B7" i="1" l="1"/>
  <c r="D7" i="1" s="1"/>
  <c r="D31" i="1"/>
  <c r="D60" i="1" l="1"/>
  <c r="D33" i="1" l="1"/>
</calcChain>
</file>

<file path=xl/sharedStrings.xml><?xml version="1.0" encoding="utf-8"?>
<sst xmlns="http://schemas.openxmlformats.org/spreadsheetml/2006/main" count="139" uniqueCount="73">
  <si>
    <t xml:space="preserve">ПЕРЕЧЕНЬ </t>
  </si>
  <si>
    <t>Индикаторы</t>
  </si>
  <si>
    <t>Доходы республиканского бюджета Чувашской Республики, всего</t>
  </si>
  <si>
    <t>отклонение фактического параметра от запланированного не более 10 процентов**</t>
  </si>
  <si>
    <t>в том числе:</t>
  </si>
  <si>
    <t>Налоговые и неналоговые доходы, всего</t>
  </si>
  <si>
    <t>х</t>
  </si>
  <si>
    <t>налог на прибыль организаций</t>
  </si>
  <si>
    <t>налог на доходы физических лиц</t>
  </si>
  <si>
    <t>налоги на товары (работы, услуги), реализуемые на территории Российской Федерации</t>
  </si>
  <si>
    <t xml:space="preserve">налоги на совокупный доход </t>
  </si>
  <si>
    <t>налоги на имущество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</si>
  <si>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</si>
  <si>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</si>
  <si>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</si>
  <si>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</si>
  <si>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</si>
  <si>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</si>
  <si>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</si>
  <si>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</si>
  <si>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 xml:space="preserve">прочие неналоговые доходы </t>
  </si>
  <si>
    <t>Безвозмездные поступления, всего</t>
  </si>
  <si>
    <t>дотации на выравнивание бюджетной обеспеченности</t>
  </si>
  <si>
    <t>дотации на поддержку мер по обеспечению сбалансированности бюджетов</t>
  </si>
  <si>
    <t>Расходы республиканского бюджета Чувашской Республики, всего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</si>
  <si>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</si>
  <si>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</si>
  <si>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</si>
  <si>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отклонение фактического параметра от   запланированного не более 10 процентов**</t>
  </si>
  <si>
    <t>Национальная экономика, всего</t>
  </si>
  <si>
    <t>из них:</t>
  </si>
  <si>
    <t>сельское хозяйство и рыболовство</t>
  </si>
  <si>
    <t>транспорт</t>
  </si>
  <si>
    <t>дорожное хозяйство (дорожные фонды)</t>
  </si>
  <si>
    <t>Образование</t>
  </si>
  <si>
    <t>Обслуживание государственного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</si>
  <si>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</si>
  <si>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муниципальных районов (городских округов)</t>
  </si>
  <si>
    <t>дотации на поддержку мер по обеспечению сбалансированности бюджетов муниципальных районов (городских округов)</t>
  </si>
  <si>
    <t>прочие межбюджетные трансферты общего характера</t>
  </si>
  <si>
    <t>Источники финансирования дефицита, всего</t>
  </si>
  <si>
    <t>изменение остатков средств на счетах по учету средств республиканского бюджета Чувашской Республики</t>
  </si>
  <si>
    <t>поступления от продажи акций и иных форм участия в капитале, находящихся в государственной собственности Чувашской Республики</t>
  </si>
  <si>
    <t>государственные ценные бумаги Чувашской Республики</t>
  </si>
  <si>
    <t>по оплате труда</t>
  </si>
  <si>
    <t>по публичным нормативным обязательствам</t>
  </si>
  <si>
    <t>Государственный долг Чувашской Республики, всего, %*</t>
  </si>
  <si>
    <t>не превышающий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</t>
  </si>
  <si>
    <t>Отношение суммы выданных за год поручительств (гарантий) к расходам бюджета, %*</t>
  </si>
  <si>
    <t>не более 15 процентов</t>
  </si>
  <si>
    <t>Доля расходов на обслуживание внутренних долговых обязательств в общей сумме расходов бюджета, за исключением объема расходов, которые осуществляются за счет субвенций, предоставляемых из бюджетов бюджетной системы Российской Федерации, %</t>
  </si>
  <si>
    <t>Доля фактически понесенных за год расходов по исполнению гарантийных случаев по условным обязательствам в объеме расходов бюджета, %*</t>
  </si>
  <si>
    <t>не более 3 процентов</t>
  </si>
  <si>
    <t>Доля суммы выданных за год бюджетных кредитов в общем объеме расходов бюджета, %*</t>
  </si>
  <si>
    <t>не более 10 процентов</t>
  </si>
  <si>
    <t>_____________</t>
  </si>
  <si>
    <t xml:space="preserve"> * Показатели формируются в целом за финансовый год.</t>
  </si>
  <si>
    <t>** Оценка осуществляется в целом за финансовый год.</t>
  </si>
  <si>
    <t>Плановые назначения
(тыс. рублей)</t>
  </si>
  <si>
    <t>Предельно допустимые значения</t>
  </si>
  <si>
    <t xml:space="preserve">% исполнения </t>
  </si>
  <si>
    <t>Жилищно-коммунальное хозяйство</t>
  </si>
  <si>
    <t>Охрана окружающей среды</t>
  </si>
  <si>
    <t>Культура и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</si>
  <si>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</si>
  <si>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</si>
  <si>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</si>
  <si>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</si>
  <si>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Дефицит бюджета, %*</t>
  </si>
  <si>
    <t xml:space="preserve">не превышающий 15 процентов утвержденного общего годового объема доходов республиканского бюджета Чувашской Республики без учета утвержденного объема безвозмездных поступлений (с учетом положений статьи 92.1 Бюджетного кодекса Российской Федерации). </t>
  </si>
  <si>
    <t>Просроченная кредиторская задолженность бюджета, всего</t>
  </si>
  <si>
    <t>аналитических индикаторов и их предельно допустимых значений, характеризующих состояние республиканского бюджета Чувашской Республики и государственного долга Чувашской Республики за 9 месяцев 2022 г.</t>
  </si>
  <si>
    <t>Исполнено
 за 9 месяцев 2022 г.
(тыс.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</si>
</sst>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0.000%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TimesET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164" fontId="0" fillId="0" borderId="0" xfId="0" applyNumberFormat="1" applyFill="1"/>
    <xf numFmtId="0" fontId="3" fillId="2" borderId="1" xfId="0" applyFont="1" applyFill="1" applyBorder="1" applyAlignment="1">
      <alignment vertical="center" wrapText="1"/>
    </xf>
    <xf numFmtId="164" fontId="3" fillId="2" borderId="1" xfId="0" applyNumberFormat="1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justify" vertical="center" wrapText="1"/>
    </xf>
    <xf numFmtId="164" fontId="2" fillId="2" borderId="1" xfId="0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164" fontId="5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165" fontId="2" fillId="2" borderId="2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justify" vertical="center" wrapText="1"/>
    </xf>
    <xf numFmtId="165" fontId="4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166" fontId="4" fillId="2" borderId="1" xfId="0" applyNumberFormat="1" applyFont="1" applyFill="1" applyBorder="1" applyAlignment="1">
      <alignment horizontal="right" vertical="center"/>
    </xf>
    <xf numFmtId="164" fontId="2" fillId="2" borderId="2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 wrapText="1" shrinkToFit="1"/>
    </xf>
    <xf numFmtId="0" fontId="3" fillId="0" borderId="0" xfId="0" applyFont="1" applyFill="1" applyAlignment="1">
      <alignment horizontal="center" vertical="center"/>
    </xf>
    <xf numFmtId="164" fontId="2" fillId="0" borderId="1" xfId="0" applyNumberFormat="1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tabSelected="1" view="pageBreakPreview" topLeftCell="A4" zoomScale="70" zoomScaleNormal="70" zoomScaleSheetLayoutView="70" workbookViewId="0">
      <pane xSplit="1" ySplit="3" topLeftCell="B7" activePane="bottomRight" state="frozen"/>
      <selection activeCell="A4" sqref="A4"/>
      <selection pane="topRight" activeCell="B4" sqref="B4"/>
      <selection pane="bottomLeft" activeCell="A7" sqref="A7"/>
      <selection pane="bottomRight" activeCell="B62" sqref="B62"/>
    </sheetView>
  </sheetViews>
  <sheetFormatPr defaultRowHeight="15" x14ac:dyDescent="0.25"/>
  <cols>
    <col min="1" max="1" width="109.140625" style="1" customWidth="1"/>
    <col min="2" max="2" width="23.28515625" style="1" bestFit="1" customWidth="1"/>
    <col min="3" max="3" width="20.85546875" style="1" customWidth="1"/>
    <col min="4" max="4" width="19.5703125" style="1" bestFit="1" customWidth="1"/>
    <col min="5" max="5" width="61.28515625" style="1" customWidth="1"/>
    <col min="6" max="7" width="9.140625" style="1"/>
    <col min="8" max="8" width="17.85546875" style="1" customWidth="1"/>
    <col min="9" max="16384" width="9.140625" style="1"/>
  </cols>
  <sheetData>
    <row r="1" spans="1:5" ht="20.25" x14ac:dyDescent="0.3">
      <c r="A1" s="4"/>
      <c r="B1" s="4"/>
      <c r="C1" s="4"/>
      <c r="D1" s="4"/>
      <c r="E1" s="5"/>
    </row>
    <row r="2" spans="1:5" ht="20.25" x14ac:dyDescent="0.25">
      <c r="A2" s="30" t="s">
        <v>0</v>
      </c>
      <c r="B2" s="30"/>
      <c r="C2" s="30"/>
      <c r="D2" s="30"/>
      <c r="E2" s="30"/>
    </row>
    <row r="3" spans="1:5" ht="39.75" customHeight="1" x14ac:dyDescent="0.25">
      <c r="A3" s="29" t="s">
        <v>71</v>
      </c>
      <c r="B3" s="29"/>
      <c r="C3" s="29"/>
      <c r="D3" s="29"/>
      <c r="E3" s="29"/>
    </row>
    <row r="4" spans="1:5" ht="20.25" x14ac:dyDescent="0.3">
      <c r="A4" s="6"/>
      <c r="B4" s="4"/>
      <c r="C4" s="4"/>
      <c r="D4" s="4"/>
      <c r="E4" s="4"/>
    </row>
    <row r="5" spans="1:5" ht="81" x14ac:dyDescent="0.25">
      <c r="A5" s="8" t="s">
        <v>1</v>
      </c>
      <c r="B5" s="8" t="s">
        <v>58</v>
      </c>
      <c r="C5" s="8" t="s">
        <v>72</v>
      </c>
      <c r="D5" s="8" t="s">
        <v>60</v>
      </c>
      <c r="E5" s="8" t="s">
        <v>59</v>
      </c>
    </row>
    <row r="6" spans="1:5" ht="20.25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</row>
    <row r="7" spans="1:5" ht="40.5" x14ac:dyDescent="0.25">
      <c r="A7" s="10" t="s">
        <v>2</v>
      </c>
      <c r="B7" s="11">
        <f>B9+B26</f>
        <v>72935510.899999976</v>
      </c>
      <c r="C7" s="21">
        <f>C9+C26</f>
        <v>58429025.399999991</v>
      </c>
      <c r="D7" s="12">
        <f>C7/B7</f>
        <v>0.80110531453067546</v>
      </c>
      <c r="E7" s="13" t="s">
        <v>3</v>
      </c>
    </row>
    <row r="8" spans="1:5" ht="20.25" x14ac:dyDescent="0.25">
      <c r="A8" s="14" t="s">
        <v>4</v>
      </c>
      <c r="B8" s="15"/>
      <c r="C8" s="20"/>
      <c r="D8" s="16"/>
      <c r="E8" s="13"/>
    </row>
    <row r="9" spans="1:5" ht="20.25" x14ac:dyDescent="0.25">
      <c r="A9" s="17" t="s">
        <v>5</v>
      </c>
      <c r="B9" s="11">
        <f>SUM(B11:B24)</f>
        <v>36783190.599999987</v>
      </c>
      <c r="C9" s="21">
        <f>SUM(C11:C24)</f>
        <v>29860256.699999996</v>
      </c>
      <c r="D9" s="12">
        <f t="shared" ref="D9:D29" si="0">C9/B9</f>
        <v>0.81179082654129542</v>
      </c>
      <c r="E9" s="13" t="s">
        <v>6</v>
      </c>
    </row>
    <row r="10" spans="1:5" ht="20.25" x14ac:dyDescent="0.25">
      <c r="A10" s="14" t="s">
        <v>4</v>
      </c>
      <c r="B10" s="15"/>
      <c r="C10" s="20"/>
      <c r="D10" s="16"/>
      <c r="E10" s="13"/>
    </row>
    <row r="11" spans="1:5" ht="20.25" x14ac:dyDescent="0.25">
      <c r="A11" s="14" t="s">
        <v>7</v>
      </c>
      <c r="B11" s="15">
        <v>9963972.6999999993</v>
      </c>
      <c r="C11" s="20">
        <v>8001425.0999999996</v>
      </c>
      <c r="D11" s="16">
        <f t="shared" si="0"/>
        <v>0.80303563055727767</v>
      </c>
      <c r="E11" s="13" t="s">
        <v>6</v>
      </c>
    </row>
    <row r="12" spans="1:5" ht="20.25" x14ac:dyDescent="0.25">
      <c r="A12" s="14" t="s">
        <v>8</v>
      </c>
      <c r="B12" s="15">
        <v>11879295</v>
      </c>
      <c r="C12" s="20">
        <v>8732281.5</v>
      </c>
      <c r="D12" s="16">
        <f t="shared" si="0"/>
        <v>0.73508415272118421</v>
      </c>
      <c r="E12" s="13" t="s">
        <v>6</v>
      </c>
    </row>
    <row r="13" spans="1:5" ht="40.5" x14ac:dyDescent="0.25">
      <c r="A13" s="14" t="s">
        <v>9</v>
      </c>
      <c r="B13" s="15">
        <v>6099042.0999999996</v>
      </c>
      <c r="C13" s="20">
        <v>5123487.4000000004</v>
      </c>
      <c r="D13" s="16">
        <f t="shared" si="0"/>
        <v>0.84004788227318528</v>
      </c>
      <c r="E13" s="13" t="s">
        <v>6</v>
      </c>
    </row>
    <row r="14" spans="1:5" ht="20.25" x14ac:dyDescent="0.25">
      <c r="A14" s="14" t="s">
        <v>10</v>
      </c>
      <c r="B14" s="15">
        <v>3459307</v>
      </c>
      <c r="C14" s="20">
        <v>3208853.7</v>
      </c>
      <c r="D14" s="16">
        <f t="shared" si="0"/>
        <v>0.92760015228483628</v>
      </c>
      <c r="E14" s="13" t="s">
        <v>6</v>
      </c>
    </row>
    <row r="15" spans="1:5" ht="20.25" x14ac:dyDescent="0.25">
      <c r="A15" s="14" t="s">
        <v>11</v>
      </c>
      <c r="B15" s="15">
        <v>3745077.8</v>
      </c>
      <c r="C15" s="20">
        <v>2667074.7000000002</v>
      </c>
      <c r="D15" s="16">
        <f t="shared" si="0"/>
        <v>0.71215468474379895</v>
      </c>
      <c r="E15" s="13" t="s">
        <v>6</v>
      </c>
    </row>
    <row r="16" spans="1:5" ht="20.25" x14ac:dyDescent="0.25">
      <c r="A16" s="14" t="s">
        <v>12</v>
      </c>
      <c r="B16" s="15">
        <v>174337</v>
      </c>
      <c r="C16" s="20">
        <v>97340.800000000003</v>
      </c>
      <c r="D16" s="16">
        <f t="shared" si="0"/>
        <v>0.55834848597830644</v>
      </c>
      <c r="E16" s="13" t="s">
        <v>6</v>
      </c>
    </row>
    <row r="17" spans="1:5" ht="40.5" x14ac:dyDescent="0.25">
      <c r="A17" s="14" t="s">
        <v>13</v>
      </c>
      <c r="B17" s="15">
        <v>15</v>
      </c>
      <c r="C17" s="15">
        <v>5.8</v>
      </c>
      <c r="D17" s="16">
        <f t="shared" si="0"/>
        <v>0.38666666666666666</v>
      </c>
      <c r="E17" s="13" t="s">
        <v>6</v>
      </c>
    </row>
    <row r="18" spans="1:5" ht="40.5" x14ac:dyDescent="0.25">
      <c r="A18" s="14" t="s">
        <v>14</v>
      </c>
      <c r="B18" s="15">
        <v>596702.80000000005</v>
      </c>
      <c r="C18" s="15">
        <v>1211805.6000000001</v>
      </c>
      <c r="D18" s="16">
        <f t="shared" si="0"/>
        <v>2.030836121432646</v>
      </c>
      <c r="E18" s="13" t="s">
        <v>6</v>
      </c>
    </row>
    <row r="19" spans="1:5" ht="20.25" x14ac:dyDescent="0.25">
      <c r="A19" s="14" t="s">
        <v>15</v>
      </c>
      <c r="B19" s="15">
        <v>104389.1</v>
      </c>
      <c r="C19" s="15">
        <v>69641.899999999994</v>
      </c>
      <c r="D19" s="16">
        <f t="shared" si="0"/>
        <v>0.66713766092436844</v>
      </c>
      <c r="E19" s="13" t="s">
        <v>6</v>
      </c>
    </row>
    <row r="20" spans="1:5" ht="20.25" x14ac:dyDescent="0.25">
      <c r="A20" s="14" t="s">
        <v>16</v>
      </c>
      <c r="B20" s="15">
        <v>47478.8</v>
      </c>
      <c r="C20" s="15">
        <v>86658.2</v>
      </c>
      <c r="D20" s="16">
        <f t="shared" si="0"/>
        <v>1.8251977724795065</v>
      </c>
      <c r="E20" s="13" t="s">
        <v>6</v>
      </c>
    </row>
    <row r="21" spans="1:5" ht="20.25" x14ac:dyDescent="0.25">
      <c r="A21" s="14" t="s">
        <v>17</v>
      </c>
      <c r="B21" s="15">
        <v>206766.4</v>
      </c>
      <c r="C21" s="15">
        <v>231090.4</v>
      </c>
      <c r="D21" s="16">
        <f t="shared" si="0"/>
        <v>1.1176400034048086</v>
      </c>
      <c r="E21" s="13" t="s">
        <v>6</v>
      </c>
    </row>
    <row r="22" spans="1:5" ht="20.25" x14ac:dyDescent="0.25">
      <c r="A22" s="14" t="s">
        <v>18</v>
      </c>
      <c r="B22" s="15">
        <v>415.9</v>
      </c>
      <c r="C22" s="15">
        <v>67.7</v>
      </c>
      <c r="D22" s="16">
        <f t="shared" si="0"/>
        <v>0.16277951430632365</v>
      </c>
      <c r="E22" s="13" t="s">
        <v>6</v>
      </c>
    </row>
    <row r="23" spans="1:5" ht="20.25" x14ac:dyDescent="0.25">
      <c r="A23" s="14" t="s">
        <v>19</v>
      </c>
      <c r="B23" s="15">
        <v>506391</v>
      </c>
      <c r="C23" s="15">
        <v>430654.7</v>
      </c>
      <c r="D23" s="16">
        <f t="shared" si="0"/>
        <v>0.85043908758252029</v>
      </c>
      <c r="E23" s="13" t="s">
        <v>6</v>
      </c>
    </row>
    <row r="24" spans="1:5" ht="20.25" x14ac:dyDescent="0.25">
      <c r="A24" s="14" t="s">
        <v>20</v>
      </c>
      <c r="B24" s="15"/>
      <c r="C24" s="15">
        <v>-130.80000000000001</v>
      </c>
      <c r="D24" s="16"/>
      <c r="E24" s="13" t="s">
        <v>6</v>
      </c>
    </row>
    <row r="25" spans="1:5" ht="20.25" x14ac:dyDescent="0.25">
      <c r="A25" s="14"/>
      <c r="B25" s="15"/>
      <c r="C25" s="15"/>
      <c r="D25" s="16"/>
      <c r="E25" s="13"/>
    </row>
    <row r="26" spans="1:5" ht="20.25" x14ac:dyDescent="0.25">
      <c r="A26" s="17" t="s">
        <v>21</v>
      </c>
      <c r="B26" s="11">
        <v>36152320.299999997</v>
      </c>
      <c r="C26" s="11">
        <v>28568768.699999999</v>
      </c>
      <c r="D26" s="12">
        <f t="shared" si="0"/>
        <v>0.79023333669678741</v>
      </c>
      <c r="E26" s="13" t="s">
        <v>6</v>
      </c>
    </row>
    <row r="27" spans="1:5" ht="20.25" x14ac:dyDescent="0.25">
      <c r="A27" s="14" t="s">
        <v>4</v>
      </c>
      <c r="B27" s="15"/>
      <c r="C27" s="15"/>
      <c r="D27" s="16"/>
      <c r="E27" s="13"/>
    </row>
    <row r="28" spans="1:5" ht="20.25" x14ac:dyDescent="0.25">
      <c r="A28" s="14" t="s">
        <v>22</v>
      </c>
      <c r="B28" s="15">
        <v>13448979.6</v>
      </c>
      <c r="C28" s="15">
        <v>10086732</v>
      </c>
      <c r="D28" s="16">
        <f t="shared" si="0"/>
        <v>0.7499997992412748</v>
      </c>
      <c r="E28" s="13" t="s">
        <v>6</v>
      </c>
    </row>
    <row r="29" spans="1:5" ht="20.25" x14ac:dyDescent="0.25">
      <c r="A29" s="14" t="s">
        <v>23</v>
      </c>
      <c r="B29" s="15"/>
      <c r="C29" s="15"/>
      <c r="D29" s="16"/>
      <c r="E29" s="13" t="s">
        <v>6</v>
      </c>
    </row>
    <row r="30" spans="1:5" ht="20.25" x14ac:dyDescent="0.25">
      <c r="A30" s="14"/>
      <c r="B30" s="15"/>
      <c r="C30" s="15"/>
      <c r="D30" s="16"/>
      <c r="E30" s="13"/>
    </row>
    <row r="31" spans="1:5" ht="40.5" x14ac:dyDescent="0.25">
      <c r="A31" s="10" t="s">
        <v>24</v>
      </c>
      <c r="B31" s="11">
        <f>SUM(B33,B34,B35,B36,B41,B42,B43,B44:B48,B49,B50)</f>
        <v>79813236.099999994</v>
      </c>
      <c r="C31" s="11">
        <f>SUM(C33,C34,C35,C36,C41,C42,C43,C44:C48,C49,C50)</f>
        <v>52889195.500000007</v>
      </c>
      <c r="D31" s="12">
        <f t="shared" ref="D31:D54" si="1">C31/B31</f>
        <v>0.66266196040132763</v>
      </c>
      <c r="E31" s="13" t="s">
        <v>3</v>
      </c>
    </row>
    <row r="32" spans="1:5" ht="20.25" x14ac:dyDescent="0.25">
      <c r="A32" s="14" t="s">
        <v>4</v>
      </c>
      <c r="B32" s="15"/>
      <c r="C32" s="15"/>
      <c r="D32" s="16"/>
      <c r="E32" s="13"/>
    </row>
    <row r="33" spans="1:5" ht="40.5" x14ac:dyDescent="0.25">
      <c r="A33" s="18" t="s">
        <v>25</v>
      </c>
      <c r="B33" s="15">
        <v>3418865.3</v>
      </c>
      <c r="C33" s="15">
        <v>1606797</v>
      </c>
      <c r="D33" s="16">
        <f t="shared" si="1"/>
        <v>0.46997961575146002</v>
      </c>
      <c r="E33" s="13" t="s">
        <v>3</v>
      </c>
    </row>
    <row r="34" spans="1:5" ht="40.5" x14ac:dyDescent="0.25">
      <c r="A34" s="18" t="s">
        <v>26</v>
      </c>
      <c r="B34" s="15">
        <v>37293.800000000003</v>
      </c>
      <c r="C34" s="15">
        <v>28078</v>
      </c>
      <c r="D34" s="16">
        <f t="shared" si="1"/>
        <v>0.75288653878124512</v>
      </c>
      <c r="E34" s="13" t="s">
        <v>3</v>
      </c>
    </row>
    <row r="35" spans="1:5" ht="40.5" x14ac:dyDescent="0.25">
      <c r="A35" s="18" t="s">
        <v>27</v>
      </c>
      <c r="B35" s="15">
        <v>427331.3</v>
      </c>
      <c r="C35" s="15">
        <v>269833.59999999998</v>
      </c>
      <c r="D35" s="16">
        <f t="shared" si="1"/>
        <v>0.63143888594165698</v>
      </c>
      <c r="E35" s="13" t="s">
        <v>28</v>
      </c>
    </row>
    <row r="36" spans="1:5" ht="40.5" x14ac:dyDescent="0.25">
      <c r="A36" s="18" t="s">
        <v>29</v>
      </c>
      <c r="B36" s="15">
        <v>15464309.1</v>
      </c>
      <c r="C36" s="15">
        <v>9615093.8000000007</v>
      </c>
      <c r="D36" s="16">
        <f t="shared" si="1"/>
        <v>0.6217603216428208</v>
      </c>
      <c r="E36" s="13" t="s">
        <v>3</v>
      </c>
    </row>
    <row r="37" spans="1:5" ht="20.25" x14ac:dyDescent="0.25">
      <c r="A37" s="14" t="s">
        <v>30</v>
      </c>
      <c r="B37" s="15"/>
      <c r="C37" s="15"/>
      <c r="D37" s="16"/>
      <c r="E37" s="13"/>
    </row>
    <row r="38" spans="1:5" ht="20.25" x14ac:dyDescent="0.25">
      <c r="A38" s="14" t="s">
        <v>31</v>
      </c>
      <c r="B38" s="15">
        <v>2938403.4</v>
      </c>
      <c r="C38" s="15">
        <v>1992053.7</v>
      </c>
      <c r="D38" s="16">
        <f t="shared" si="1"/>
        <v>0.67793744725451921</v>
      </c>
      <c r="E38" s="13" t="s">
        <v>6</v>
      </c>
    </row>
    <row r="39" spans="1:5" ht="20.25" x14ac:dyDescent="0.25">
      <c r="A39" s="14" t="s">
        <v>32</v>
      </c>
      <c r="B39" s="15">
        <v>400915</v>
      </c>
      <c r="C39" s="15">
        <v>234163.6</v>
      </c>
      <c r="D39" s="16">
        <f t="shared" si="1"/>
        <v>0.58407293316538422</v>
      </c>
      <c r="E39" s="13" t="s">
        <v>6</v>
      </c>
    </row>
    <row r="40" spans="1:5" ht="20.25" x14ac:dyDescent="0.25">
      <c r="A40" s="14" t="s">
        <v>33</v>
      </c>
      <c r="B40" s="15">
        <v>8022019.5999999996</v>
      </c>
      <c r="C40" s="15">
        <v>5035533.0999999996</v>
      </c>
      <c r="D40" s="16">
        <f t="shared" si="1"/>
        <v>0.62771388641334158</v>
      </c>
      <c r="E40" s="13" t="s">
        <v>6</v>
      </c>
    </row>
    <row r="41" spans="1:5" ht="40.5" x14ac:dyDescent="0.25">
      <c r="A41" s="14" t="s">
        <v>61</v>
      </c>
      <c r="B41" s="15">
        <v>5054776.0999999996</v>
      </c>
      <c r="C41" s="15">
        <v>2098421.7999999998</v>
      </c>
      <c r="D41" s="16">
        <f t="shared" si="1"/>
        <v>0.41513644887258211</v>
      </c>
      <c r="E41" s="13" t="s">
        <v>3</v>
      </c>
    </row>
    <row r="42" spans="1:5" ht="40.5" x14ac:dyDescent="0.25">
      <c r="A42" s="14" t="s">
        <v>62</v>
      </c>
      <c r="B42" s="15">
        <v>436214.1</v>
      </c>
      <c r="C42" s="15">
        <v>300748.3</v>
      </c>
      <c r="D42" s="16">
        <f t="shared" si="1"/>
        <v>0.68945112044750501</v>
      </c>
      <c r="E42" s="13" t="s">
        <v>3</v>
      </c>
    </row>
    <row r="43" spans="1:5" ht="40.5" x14ac:dyDescent="0.25">
      <c r="A43" s="14" t="s">
        <v>34</v>
      </c>
      <c r="B43" s="15">
        <v>21226736.5</v>
      </c>
      <c r="C43" s="15">
        <v>15379769</v>
      </c>
      <c r="D43" s="16">
        <f t="shared" si="1"/>
        <v>0.72454703529202424</v>
      </c>
      <c r="E43" s="13" t="s">
        <v>3</v>
      </c>
    </row>
    <row r="44" spans="1:5" ht="40.5" x14ac:dyDescent="0.25">
      <c r="A44" s="14" t="s">
        <v>63</v>
      </c>
      <c r="B44" s="15">
        <v>1707353</v>
      </c>
      <c r="C44" s="15">
        <v>1253768.5</v>
      </c>
      <c r="D44" s="16">
        <f t="shared" si="1"/>
        <v>0.73433466892903809</v>
      </c>
      <c r="E44" s="13" t="s">
        <v>3</v>
      </c>
    </row>
    <row r="45" spans="1:5" ht="40.5" x14ac:dyDescent="0.25">
      <c r="A45" s="14" t="s">
        <v>64</v>
      </c>
      <c r="B45" s="15">
        <v>6729136.7999999998</v>
      </c>
      <c r="C45" s="15">
        <v>3973225</v>
      </c>
      <c r="D45" s="16">
        <f t="shared" si="1"/>
        <v>0.59045091786512649</v>
      </c>
      <c r="E45" s="13" t="s">
        <v>3</v>
      </c>
    </row>
    <row r="46" spans="1:5" ht="40.5" x14ac:dyDescent="0.25">
      <c r="A46" s="14" t="s">
        <v>65</v>
      </c>
      <c r="B46" s="15">
        <v>20809192.199999999</v>
      </c>
      <c r="C46" s="15">
        <v>14916340.699999999</v>
      </c>
      <c r="D46" s="16">
        <f t="shared" si="1"/>
        <v>0.7168149804488807</v>
      </c>
      <c r="E46" s="13" t="s">
        <v>3</v>
      </c>
    </row>
    <row r="47" spans="1:5" ht="40.5" x14ac:dyDescent="0.25">
      <c r="A47" s="14" t="s">
        <v>66</v>
      </c>
      <c r="B47" s="15">
        <v>1822104.2</v>
      </c>
      <c r="C47" s="15">
        <v>1471202.9</v>
      </c>
      <c r="D47" s="16">
        <f t="shared" si="1"/>
        <v>0.80741974032001018</v>
      </c>
      <c r="E47" s="13" t="s">
        <v>3</v>
      </c>
    </row>
    <row r="48" spans="1:5" ht="40.5" x14ac:dyDescent="0.25">
      <c r="A48" s="14" t="s">
        <v>67</v>
      </c>
      <c r="B48" s="15">
        <v>202284.1</v>
      </c>
      <c r="C48" s="15">
        <v>141801.70000000001</v>
      </c>
      <c r="D48" s="16">
        <f t="shared" si="1"/>
        <v>0.7010026986797282</v>
      </c>
      <c r="E48" s="13" t="s">
        <v>3</v>
      </c>
    </row>
    <row r="49" spans="1:8" ht="40.5" x14ac:dyDescent="0.25">
      <c r="A49" s="14" t="s">
        <v>35</v>
      </c>
      <c r="B49" s="15">
        <v>33279.300000000003</v>
      </c>
      <c r="C49" s="15">
        <v>0</v>
      </c>
      <c r="D49" s="16">
        <f t="shared" si="1"/>
        <v>0</v>
      </c>
      <c r="E49" s="13" t="s">
        <v>3</v>
      </c>
    </row>
    <row r="50" spans="1:8" ht="40.5" x14ac:dyDescent="0.25">
      <c r="A50" s="14" t="s">
        <v>36</v>
      </c>
      <c r="B50" s="15">
        <v>2444360.2999999998</v>
      </c>
      <c r="C50" s="15">
        <v>1834115.2</v>
      </c>
      <c r="D50" s="16">
        <f t="shared" si="1"/>
        <v>0.75034568349027764</v>
      </c>
      <c r="E50" s="13" t="s">
        <v>3</v>
      </c>
    </row>
    <row r="51" spans="1:8" ht="20.25" x14ac:dyDescent="0.25">
      <c r="A51" s="14" t="s">
        <v>4</v>
      </c>
      <c r="B51" s="15"/>
      <c r="C51" s="15"/>
      <c r="D51" s="16"/>
      <c r="E51" s="13"/>
    </row>
    <row r="52" spans="1:8" ht="40.5" x14ac:dyDescent="0.25">
      <c r="A52" s="14" t="s">
        <v>37</v>
      </c>
      <c r="B52" s="15">
        <v>811248.5</v>
      </c>
      <c r="C52" s="15">
        <v>608436</v>
      </c>
      <c r="D52" s="16">
        <f t="shared" si="1"/>
        <v>0.74999953774953054</v>
      </c>
      <c r="E52" s="13" t="s">
        <v>6</v>
      </c>
    </row>
    <row r="53" spans="1:8" ht="40.5" x14ac:dyDescent="0.25">
      <c r="A53" s="14" t="s">
        <v>38</v>
      </c>
      <c r="B53" s="15">
        <v>811248.5</v>
      </c>
      <c r="C53" s="15">
        <v>608436</v>
      </c>
      <c r="D53" s="16">
        <f t="shared" si="1"/>
        <v>0.74999953774953054</v>
      </c>
      <c r="E53" s="13" t="s">
        <v>6</v>
      </c>
    </row>
    <row r="54" spans="1:8" ht="20.25" x14ac:dyDescent="0.25">
      <c r="A54" s="14" t="s">
        <v>39</v>
      </c>
      <c r="B54" s="15">
        <v>1594512.1</v>
      </c>
      <c r="C54" s="15">
        <v>1193080.1000000001</v>
      </c>
      <c r="D54" s="16">
        <f t="shared" si="1"/>
        <v>0.74824148402511337</v>
      </c>
      <c r="E54" s="13" t="s">
        <v>6</v>
      </c>
    </row>
    <row r="55" spans="1:8" ht="20.25" x14ac:dyDescent="0.25">
      <c r="A55" s="14"/>
      <c r="B55" s="15"/>
      <c r="C55" s="15"/>
      <c r="D55" s="16"/>
      <c r="E55" s="13"/>
    </row>
    <row r="56" spans="1:8" ht="162" x14ac:dyDescent="0.25">
      <c r="A56" s="14" t="s">
        <v>68</v>
      </c>
      <c r="B56" s="16">
        <v>1.0999999999999999E-2</v>
      </c>
      <c r="C56" s="15" t="s">
        <v>6</v>
      </c>
      <c r="D56" s="15" t="s">
        <v>6</v>
      </c>
      <c r="E56" s="13" t="s">
        <v>69</v>
      </c>
      <c r="H56" s="9"/>
    </row>
    <row r="57" spans="1:8" ht="20.25" x14ac:dyDescent="0.25">
      <c r="A57" s="14"/>
      <c r="B57" s="15"/>
      <c r="C57" s="15"/>
      <c r="D57" s="15"/>
      <c r="E57" s="13"/>
    </row>
    <row r="58" spans="1:8" ht="20.25" x14ac:dyDescent="0.25">
      <c r="A58" s="14" t="s">
        <v>40</v>
      </c>
      <c r="B58" s="15" t="s">
        <v>6</v>
      </c>
      <c r="C58" s="15" t="s">
        <v>6</v>
      </c>
      <c r="D58" s="15" t="s">
        <v>6</v>
      </c>
      <c r="E58" s="13" t="s">
        <v>6</v>
      </c>
    </row>
    <row r="59" spans="1:8" ht="20.25" x14ac:dyDescent="0.25">
      <c r="A59" s="14" t="s">
        <v>30</v>
      </c>
      <c r="B59" s="15"/>
      <c r="C59" s="15"/>
      <c r="D59" s="16"/>
      <c r="E59" s="13"/>
    </row>
    <row r="60" spans="1:8" ht="40.5" x14ac:dyDescent="0.25">
      <c r="A60" s="24" t="s">
        <v>41</v>
      </c>
      <c r="B60" s="28">
        <v>462905.1</v>
      </c>
      <c r="C60" s="28">
        <v>-7972518.4000000004</v>
      </c>
      <c r="D60" s="23">
        <f>C60/B60</f>
        <v>-17.222792317475008</v>
      </c>
      <c r="E60" s="22" t="s">
        <v>6</v>
      </c>
    </row>
    <row r="61" spans="1:8" ht="40.5" x14ac:dyDescent="0.25">
      <c r="A61" s="14" t="s">
        <v>42</v>
      </c>
      <c r="B61" s="15">
        <v>0</v>
      </c>
      <c r="C61" s="15">
        <v>7546.4</v>
      </c>
      <c r="D61" s="19" t="s">
        <v>6</v>
      </c>
      <c r="E61" s="13" t="s">
        <v>6</v>
      </c>
    </row>
    <row r="62" spans="1:8" ht="20.25" x14ac:dyDescent="0.25">
      <c r="A62" s="14" t="s">
        <v>43</v>
      </c>
      <c r="B62" s="15">
        <v>0</v>
      </c>
      <c r="C62" s="15">
        <v>0</v>
      </c>
      <c r="D62" s="16"/>
      <c r="E62" s="13" t="s">
        <v>6</v>
      </c>
    </row>
    <row r="63" spans="1:8" ht="20.25" x14ac:dyDescent="0.25">
      <c r="A63" s="14"/>
      <c r="B63" s="31"/>
      <c r="C63" s="31"/>
      <c r="D63" s="16"/>
      <c r="E63" s="13"/>
    </row>
    <row r="64" spans="1:8" ht="20.25" x14ac:dyDescent="0.25">
      <c r="A64" s="14" t="s">
        <v>70</v>
      </c>
      <c r="B64" s="31">
        <f>B66+B67</f>
        <v>0</v>
      </c>
      <c r="C64" s="31">
        <f>C66+C67</f>
        <v>0</v>
      </c>
      <c r="D64" s="15" t="s">
        <v>6</v>
      </c>
      <c r="E64" s="13" t="s">
        <v>6</v>
      </c>
    </row>
    <row r="65" spans="1:5" ht="20.25" x14ac:dyDescent="0.25">
      <c r="A65" s="14" t="s">
        <v>4</v>
      </c>
      <c r="B65" s="31"/>
      <c r="C65" s="31"/>
      <c r="D65" s="16"/>
      <c r="E65" s="13"/>
    </row>
    <row r="66" spans="1:5" ht="20.25" x14ac:dyDescent="0.25">
      <c r="A66" s="14" t="s">
        <v>44</v>
      </c>
      <c r="B66" s="31">
        <v>0</v>
      </c>
      <c r="C66" s="31">
        <v>0</v>
      </c>
      <c r="D66" s="15" t="s">
        <v>6</v>
      </c>
      <c r="E66" s="13" t="s">
        <v>6</v>
      </c>
    </row>
    <row r="67" spans="1:5" ht="20.25" x14ac:dyDescent="0.25">
      <c r="A67" s="14" t="s">
        <v>45</v>
      </c>
      <c r="B67" s="31">
        <v>0</v>
      </c>
      <c r="C67" s="31">
        <v>0</v>
      </c>
      <c r="D67" s="15" t="s">
        <v>6</v>
      </c>
      <c r="E67" s="13" t="s">
        <v>6</v>
      </c>
    </row>
    <row r="68" spans="1:5" ht="20.25" x14ac:dyDescent="0.25">
      <c r="A68" s="14"/>
      <c r="B68" s="31"/>
      <c r="C68" s="31"/>
      <c r="D68" s="16"/>
      <c r="E68" s="13"/>
    </row>
    <row r="69" spans="1:5" ht="101.25" x14ac:dyDescent="0.25">
      <c r="A69" s="14" t="s">
        <v>46</v>
      </c>
      <c r="B69" s="25">
        <v>0.31</v>
      </c>
      <c r="C69" s="25">
        <v>0.27200000000000002</v>
      </c>
      <c r="D69" s="15" t="s">
        <v>6</v>
      </c>
      <c r="E69" s="13" t="s">
        <v>47</v>
      </c>
    </row>
    <row r="70" spans="1:5" ht="40.5" x14ac:dyDescent="0.25">
      <c r="A70" s="14" t="s">
        <v>48</v>
      </c>
      <c r="B70" s="25">
        <v>0</v>
      </c>
      <c r="C70" s="25">
        <v>0</v>
      </c>
      <c r="D70" s="15" t="s">
        <v>6</v>
      </c>
      <c r="E70" s="13" t="s">
        <v>49</v>
      </c>
    </row>
    <row r="71" spans="1:5" ht="81" x14ac:dyDescent="0.25">
      <c r="A71" s="14" t="s">
        <v>50</v>
      </c>
      <c r="B71" s="26">
        <v>4.0000000000000002E-4</v>
      </c>
      <c r="C71" s="27">
        <v>0</v>
      </c>
      <c r="D71" s="15" t="s">
        <v>6</v>
      </c>
      <c r="E71" s="13" t="s">
        <v>49</v>
      </c>
    </row>
    <row r="72" spans="1:5" ht="40.5" x14ac:dyDescent="0.25">
      <c r="A72" s="14" t="s">
        <v>51</v>
      </c>
      <c r="B72" s="20" t="s">
        <v>6</v>
      </c>
      <c r="C72" s="25">
        <v>0</v>
      </c>
      <c r="D72" s="15" t="s">
        <v>6</v>
      </c>
      <c r="E72" s="13" t="s">
        <v>52</v>
      </c>
    </row>
    <row r="73" spans="1:5" ht="40.5" x14ac:dyDescent="0.25">
      <c r="A73" s="14" t="s">
        <v>53</v>
      </c>
      <c r="B73" s="26">
        <v>3.0000000000000001E-3</v>
      </c>
      <c r="C73" s="26">
        <v>2.1499999999999998E-2</v>
      </c>
      <c r="D73" s="15" t="s">
        <v>6</v>
      </c>
      <c r="E73" s="13" t="s">
        <v>54</v>
      </c>
    </row>
    <row r="74" spans="1:5" ht="20.25" x14ac:dyDescent="0.3">
      <c r="A74" s="7"/>
      <c r="B74" s="4"/>
      <c r="C74" s="4"/>
      <c r="D74" s="4"/>
      <c r="E74" s="4"/>
    </row>
    <row r="75" spans="1:5" ht="20.25" x14ac:dyDescent="0.3">
      <c r="A75" s="7" t="s">
        <v>55</v>
      </c>
      <c r="B75" s="4"/>
      <c r="C75" s="4"/>
      <c r="D75" s="4"/>
      <c r="E75" s="4"/>
    </row>
    <row r="76" spans="1:5" ht="20.25" x14ac:dyDescent="0.3">
      <c r="A76" s="7" t="s">
        <v>56</v>
      </c>
      <c r="B76" s="4"/>
      <c r="C76" s="4"/>
      <c r="D76" s="4"/>
      <c r="E76" s="4"/>
    </row>
    <row r="77" spans="1:5" ht="15.75" x14ac:dyDescent="0.25">
      <c r="A77" s="3" t="s">
        <v>57</v>
      </c>
    </row>
    <row r="78" spans="1:5" ht="15.75" x14ac:dyDescent="0.25">
      <c r="A78" s="3"/>
    </row>
    <row r="79" spans="1:5" ht="15.75" x14ac:dyDescent="0.25">
      <c r="A79" s="2"/>
    </row>
  </sheetData>
  <mergeCells count="2">
    <mergeCell ref="A3:E3"/>
    <mergeCell ref="A2:E2"/>
  </mergeCells>
  <pageMargins left="0.70866141732283472" right="0.70866141732283472" top="0.74803149606299213" bottom="0.74803149606299213" header="0.31496062992125984" footer="0.31496062992125984"/>
  <pageSetup paperSize="9" scale="37" fitToHeight="0" orientation="portrait" horizontalDpi="4294967294" verticalDpi="4294967294" r:id="rId1"/>
  <headerFooter differentFirst="1">
    <oddHeader>&amp;C&amp;P</oddHeader>
  </headerFooter>
  <rowBreaks count="1" manualBreakCount="1">
    <brk id="44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2023-01-11T13:23:00Z</dcterms:modified>
</cp:coreProperties>
</file>