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10" yWindow="-20" windowWidth="14310" windowHeight="6420"/>
  </bookViews>
  <sheets>
    <sheet name="В5" sheetId="3" r:id="rId1"/>
  </sheets>
  <definedNames>
    <definedName name="_xlnm.Print_Titles" localSheetId="0">В5!$3:$3</definedName>
    <definedName name="_xlnm.Print_Area" localSheetId="0">В5!$A$1:$G$82</definedName>
  </definedNames>
  <calcPr calcId="145621"/>
</workbook>
</file>

<file path=xl/calcChain.xml><?xml version="1.0" encoding="utf-8"?>
<calcChain xmlns="http://schemas.openxmlformats.org/spreadsheetml/2006/main">
  <c r="E52" i="3" l="1"/>
  <c r="F79" i="3" l="1"/>
  <c r="F77" i="3"/>
  <c r="F73" i="3"/>
  <c r="F68" i="3"/>
  <c r="F62" i="3"/>
  <c r="F54" i="3"/>
  <c r="F50" i="3"/>
  <c r="F40" i="3"/>
  <c r="F36" i="3"/>
  <c r="F31" i="3"/>
  <c r="F21" i="3"/>
  <c r="F16" i="3"/>
  <c r="F14" i="3"/>
  <c r="F5" i="3"/>
  <c r="F4" i="3" l="1"/>
  <c r="G74" i="3" l="1"/>
  <c r="G75" i="3"/>
  <c r="G76" i="3"/>
  <c r="G78" i="3"/>
  <c r="G72" i="3"/>
  <c r="G71" i="3"/>
  <c r="G37" i="3"/>
  <c r="G38" i="3"/>
  <c r="G39" i="3"/>
  <c r="G41" i="3"/>
  <c r="G42" i="3"/>
  <c r="G43" i="3"/>
  <c r="G44" i="3"/>
  <c r="G45" i="3"/>
  <c r="G46" i="3"/>
  <c r="G47" i="3"/>
  <c r="G48" i="3"/>
  <c r="G49" i="3"/>
  <c r="G51" i="3"/>
  <c r="G53" i="3"/>
  <c r="G55" i="3"/>
  <c r="G56" i="3"/>
  <c r="G57" i="3"/>
  <c r="G58" i="3"/>
  <c r="G59" i="3"/>
  <c r="G60" i="3"/>
  <c r="G61" i="3"/>
  <c r="G63" i="3"/>
  <c r="G64" i="3"/>
  <c r="G65" i="3"/>
  <c r="G66" i="3"/>
  <c r="G67" i="3"/>
  <c r="G69" i="3"/>
  <c r="G70" i="3"/>
  <c r="G22" i="3"/>
  <c r="G24" i="3"/>
  <c r="G25" i="3"/>
  <c r="G26" i="3"/>
  <c r="G27" i="3"/>
  <c r="G28" i="3"/>
  <c r="G29" i="3"/>
  <c r="G30" i="3"/>
  <c r="G32" i="3"/>
  <c r="G33" i="3"/>
  <c r="G34" i="3"/>
  <c r="G35" i="3"/>
  <c r="G8" i="3"/>
  <c r="G9" i="3"/>
  <c r="G10" i="3"/>
  <c r="G13" i="3"/>
  <c r="G15" i="3"/>
  <c r="G17" i="3"/>
  <c r="G18" i="3"/>
  <c r="G19" i="3"/>
  <c r="G20" i="3"/>
  <c r="G6" i="3"/>
  <c r="G7" i="3"/>
  <c r="E6" i="3"/>
  <c r="E7" i="3"/>
  <c r="E8" i="3"/>
  <c r="E9" i="3"/>
  <c r="E10" i="3"/>
  <c r="E11" i="3"/>
  <c r="E12" i="3"/>
  <c r="E13" i="3"/>
  <c r="E15" i="3"/>
  <c r="E17" i="3"/>
  <c r="E18" i="3"/>
  <c r="E19" i="3"/>
  <c r="E20" i="3"/>
  <c r="E22" i="3"/>
  <c r="E23" i="3"/>
  <c r="E24" i="3"/>
  <c r="E25" i="3"/>
  <c r="E26" i="3"/>
  <c r="E27" i="3"/>
  <c r="E28" i="3"/>
  <c r="E29" i="3"/>
  <c r="E30" i="3"/>
  <c r="E32" i="3"/>
  <c r="E33" i="3"/>
  <c r="E34" i="3"/>
  <c r="E35" i="3"/>
  <c r="E37" i="3"/>
  <c r="E38" i="3"/>
  <c r="E39" i="3"/>
  <c r="E41" i="3"/>
  <c r="E42" i="3"/>
  <c r="E43" i="3"/>
  <c r="E44" i="3"/>
  <c r="E45" i="3"/>
  <c r="E46" i="3"/>
  <c r="E47" i="3"/>
  <c r="E48" i="3"/>
  <c r="E49" i="3"/>
  <c r="E51" i="3"/>
  <c r="E53" i="3"/>
  <c r="E55" i="3"/>
  <c r="E56" i="3"/>
  <c r="E57" i="3"/>
  <c r="E58" i="3"/>
  <c r="E59" i="3"/>
  <c r="E60" i="3"/>
  <c r="E61" i="3"/>
  <c r="E63" i="3"/>
  <c r="E64" i="3"/>
  <c r="E65" i="3"/>
  <c r="E66" i="3"/>
  <c r="E67" i="3"/>
  <c r="E69" i="3"/>
  <c r="E70" i="3"/>
  <c r="E71" i="3"/>
  <c r="E72" i="3"/>
  <c r="E74" i="3"/>
  <c r="E75" i="3"/>
  <c r="E76" i="3"/>
  <c r="E78" i="3"/>
  <c r="G77" i="3" l="1"/>
  <c r="G73" i="3"/>
  <c r="G68" i="3"/>
  <c r="G62" i="3"/>
  <c r="G54" i="3"/>
  <c r="E77" i="3" l="1"/>
  <c r="E50" i="3"/>
  <c r="E40" i="3"/>
  <c r="E73" i="3"/>
  <c r="E68" i="3"/>
  <c r="E62" i="3"/>
  <c r="E54" i="3"/>
  <c r="G50" i="3"/>
  <c r="G40" i="3"/>
  <c r="G36" i="3"/>
  <c r="E36" i="3"/>
  <c r="E31" i="3"/>
  <c r="G31" i="3"/>
  <c r="E21" i="3"/>
  <c r="G21" i="3"/>
  <c r="E16" i="3"/>
  <c r="G16" i="3"/>
  <c r="G14" i="3"/>
  <c r="E14" i="3"/>
  <c r="G5" i="3"/>
  <c r="E5" i="3"/>
  <c r="E4" i="3" l="1"/>
  <c r="G4" i="3"/>
</calcChain>
</file>

<file path=xl/sharedStrings.xml><?xml version="1.0" encoding="utf-8"?>
<sst xmlns="http://schemas.openxmlformats.org/spreadsheetml/2006/main" count="144" uniqueCount="144">
  <si>
    <t>Код</t>
  </si>
  <si>
    <t>Наименование разделов, подразделов</t>
  </si>
  <si>
    <t>Утвержденные бюджетные назначения (годовой план), тыс. руб.</t>
  </si>
  <si>
    <t>Темп роста к соответствующему периоду прошлого года, %</t>
  </si>
  <si>
    <t>РАСХОДЫ БЮДЖЕТА - ВСЕГО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</si>
  <si>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</si>
  <si>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</si>
  <si>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</si>
  <si>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</si>
  <si>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</si>
  <si>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</si>
  <si>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</si>
  <si>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</si>
  <si>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</si>
  <si>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</si>
  <si>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</si>
  <si>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</si>
  <si>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</si>
  <si>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</si>
  <si>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</si>
  <si>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</si>
  <si>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</si>
  <si>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</si>
  <si>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</si>
  <si>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</si>
  <si>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</si>
  <si>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</si>
  <si>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</si>
  <si>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</si>
  <si>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</si>
  <si>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</si>
  <si>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</si>
  <si>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</si>
  <si>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</si>
  <si>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</si>
  <si>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</si>
  <si>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</si>
  <si>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</si>
  <si>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</si>
  <si>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</si>
  <si>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</si>
  <si>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</si>
  <si>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</si>
  <si>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</si>
  <si>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</si>
  <si>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</si>
  <si>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</si>
  <si>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</si>
  <si>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</si>
  <si>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</si>
  <si>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</si>
  <si>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</si>
  <si>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</si>
  <si>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</si>
  <si>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</si>
  <si>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внутреннего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</si>
  <si>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</si>
  <si>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</si>
  <si>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</si>
  <si>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</si>
  <si>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</si>
  <si>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</si>
  <si>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</si>
  <si>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</si>
  <si>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</si>
  <si>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</si>
  <si>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</si>
  <si>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</si>
  <si>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</si>
  <si>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</si>
  <si>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</si>
  <si>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</si>
  <si>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</si>
  <si>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</si>
  <si>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</si>
  <si>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</si>
  <si>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</si>
  <si>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</si>
  <si>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</si>
  <si>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</si>
  <si>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</si>
  <si>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</si>
  <si>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</si>
  <si>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</si>
  <si>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</si>
  <si>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</si>
  <si>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</si>
  <si>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</si>
  <si>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</si>
  <si>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</si>
  <si>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</si>
  <si>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</si>
  <si>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</si>
  <si>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</si>
  <si>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</si>
  <si>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</si>
  <si>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</si>
  <si>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</si>
  <si>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</si>
  <si>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</si>
  <si>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</si>
  <si>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</si>
  <si>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</si>
  <si>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</si>
  <si>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</si>
  <si>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</si>
  <si>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</si>
  <si>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</si>
  <si>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</si>
  <si>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</si>
  <si>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</si>
  <si>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</si>
  <si>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</si>
  <si>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</si>
  <si>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</si>
  <si>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</si>
  <si>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</si>
  <si>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</si>
  <si>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</si>
  <si>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</si>
  <si>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</si>
  <si>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</si>
  <si>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</si>
  <si>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</si>
  <si>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</si>
  <si>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</si>
  <si>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</si>
  <si>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</si>
  <si>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Другие вопросы в области национальной безопасности и правоохранительной деятельности</t>
  </si>
  <si>
    <t>0314</t>
  </si>
  <si>
    <t>0602</t>
  </si>
  <si>
    <t>Сбор, удаление отходов и очистка сточных вод</t>
  </si>
  <si>
    <t>0410</t>
  </si>
  <si>
    <t>0402</t>
  </si>
  <si>
    <t>Связь и информатика</t>
  </si>
  <si>
    <t>Топливно-энергетический комплекс</t>
  </si>
  <si>
    <t>Гражданская оборона</t>
  </si>
  <si>
    <t xml:space="preserve">Физическая культура </t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</si>
  <si>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01.07.2021,</t>
    </r>
    <r>
      <rPr>
        <sz val="9"/>
        <color rgb="FF000000"/>
        <rFont val="Times New Roman"/>
        <family val="1"/>
        <charset val="204"/>
      </rPr>
      <t xml:space="preserve"> тыс. руб.</t>
    </r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</si>
  <si>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01.07.2022</t>
    </r>
  </si>
  <si>
    <t>0802</t>
  </si>
  <si>
    <t>Кинематография</t>
  </si>
  <si>
    <t>Сведения об исполнении консолидированного бюджета по расходам в разрезе разделов и подразделов классификации расходов бюджета за I полугодие 2022 года</t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</si>
  <si>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01.07.2022,</t>
    </r>
    <r>
      <rPr>
        <sz val="9"/>
        <color rgb="FF000000"/>
        <rFont val="Times New Roman"/>
        <family val="1"/>
        <charset val="204"/>
      </rPr>
      <t xml:space="preserve"> тыс. 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</si>
</sst>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1" fontId="8" fillId="0" borderId="6">
      <alignment horizontal="center" vertical="top" shrinkToFit="1"/>
    </xf>
    <xf numFmtId="4" fontId="9" fillId="2" borderId="6">
      <alignment horizontal="right" vertical="top" shrinkToFit="1"/>
    </xf>
    <xf numFmtId="0" fontId="9" fillId="0" borderId="6">
      <alignment vertical="top" wrapText="1"/>
    </xf>
    <xf numFmtId="0" fontId="9" fillId="0" borderId="6">
      <alignment horizontal="left"/>
    </xf>
    <xf numFmtId="4" fontId="9" fillId="3" borderId="6">
      <alignment horizontal="right" vertical="top" shrinkToFit="1"/>
    </xf>
    <xf numFmtId="0" fontId="8" fillId="0" borderId="0"/>
    <xf numFmtId="0" fontId="10" fillId="0" borderId="0"/>
    <xf numFmtId="9" fontId="10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64" fontId="2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5" fontId="2" fillId="0" borderId="4" xfId="8" applyNumberFormat="1" applyFont="1" applyBorder="1" applyAlignment="1">
      <alignment horizontal="right" vertical="center" wrapText="1"/>
    </xf>
    <xf numFmtId="165" fontId="3" fillId="0" borderId="4" xfId="8" applyNumberFormat="1" applyFont="1" applyBorder="1" applyAlignment="1">
      <alignment horizontal="right" vertical="center" wrapText="1"/>
    </xf>
    <xf numFmtId="164" fontId="0" fillId="0" borderId="0" xfId="0" applyNumberFormat="1"/>
    <xf numFmtId="0" fontId="1" fillId="0" borderId="5" xfId="0" applyFont="1" applyBorder="1" applyAlignment="1">
      <alignment horizontal="center" vertical="center" wrapText="1"/>
    </xf>
  </cellXfs>
  <cellStyles count="9">
    <cellStyle name="xl24" xfId="6"/>
    <cellStyle name="xl26" xfId="1"/>
    <cellStyle name="xl37" xfId="4"/>
    <cellStyle name="xl40" xfId="5"/>
    <cellStyle name="xl60" xfId="3"/>
    <cellStyle name="xl63" xfId="2"/>
    <cellStyle name="Обычный" xfId="0" builtinId="0"/>
    <cellStyle name="Обычный 2" xfId="7"/>
    <cellStyle name="Процентный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abSelected="1" zoomScaleNormal="100" zoomScaleSheetLayoutView="110" workbookViewId="0">
      <selection activeCell="B1" sqref="B1"/>
    </sheetView>
  </sheetViews>
  <sheetFormatPr defaultRowHeight="14.5" x14ac:dyDescent="0.35"/>
  <cols>
    <col min="1" max="1" width="6" customWidth="1"/>
    <col min="2" max="2" width="41.1796875" customWidth="1"/>
    <col min="3" max="3" width="17.1796875" customWidth="1"/>
    <col min="4" max="4" width="16.1796875" customWidth="1"/>
    <col min="5" max="5" width="18.7265625" customWidth="1"/>
    <col min="6" max="6" width="15" customWidth="1"/>
    <col min="7" max="7" width="16.453125" customWidth="1"/>
    <col min="8" max="8" width="5.54296875" customWidth="1"/>
    <col min="9" max="9" width="12.453125" bestFit="1" customWidth="1"/>
    <col min="10" max="10" width="20.1796875" customWidth="1"/>
  </cols>
  <sheetData>
    <row r="1" spans="1:10" x14ac:dyDescent="0.35">
      <c r="G1" s="10"/>
    </row>
    <row r="2" spans="1:10" ht="42.75" customHeight="1" thickBot="1" x14ac:dyDescent="0.4">
      <c r="A2" s="19" t="s">
        <v>142</v>
      </c>
      <c r="B2" s="19"/>
      <c r="C2" s="19"/>
      <c r="D2" s="19"/>
      <c r="E2" s="19"/>
      <c r="F2" s="19"/>
      <c r="G2" s="19"/>
    </row>
    <row r="3" spans="1:10" ht="58" thickBot="1" x14ac:dyDescent="0.4">
      <c r="A3" s="1" t="s">
        <v>0</v>
      </c>
      <c r="B3" s="2" t="s">
        <v>1</v>
      </c>
      <c r="C3" s="3" t="s">
        <v>2</v>
      </c>
      <c r="D3" s="3" t="s">
        <v>143</v>
      </c>
      <c r="E3" s="3" t="s">
        <v>139</v>
      </c>
      <c r="F3" s="3" t="s">
        <v>138</v>
      </c>
      <c r="G3" s="3" t="s">
        <v>3</v>
      </c>
    </row>
    <row r="4" spans="1:10" ht="15" thickBot="1" x14ac:dyDescent="0.4">
      <c r="A4" s="4"/>
      <c r="B4" s="5" t="s">
        <v>4</v>
      </c>
      <c r="C4" s="11">
        <v>90737080.890000001</v>
      </c>
      <c r="D4" s="11">
        <v>37649745.359999999</v>
      </c>
      <c r="E4" s="12">
        <f>D4/C4</f>
        <v>0.41493229659484587</v>
      </c>
      <c r="F4" s="11">
        <f>F5+F14+F16+F21+F31+F36+F40+F50+F54+F62+F68+F73+F77+F79</f>
        <v>35004125.719999999</v>
      </c>
      <c r="G4" s="16">
        <f>D4/F4</f>
        <v>1.0755802233474552</v>
      </c>
      <c r="I4" s="18"/>
    </row>
    <row r="5" spans="1:10" ht="15" thickBot="1" x14ac:dyDescent="0.4">
      <c r="A5" s="8" t="s">
        <v>59</v>
      </c>
      <c r="B5" s="5" t="s">
        <v>106</v>
      </c>
      <c r="C5" s="14">
        <v>6018250.9800000004</v>
      </c>
      <c r="D5" s="14">
        <v>1892452.12</v>
      </c>
      <c r="E5" s="12">
        <f t="shared" ref="E5:E69" si="0">D5/C5</f>
        <v>0.31445217660231245</v>
      </c>
      <c r="F5" s="14">
        <f>SUM(F6:F13)</f>
        <v>1561250.72</v>
      </c>
      <c r="G5" s="16">
        <f t="shared" ref="G5:G69" si="1">D5/F5</f>
        <v>1.2121385090538181</v>
      </c>
      <c r="I5" s="18"/>
      <c r="J5" s="18"/>
    </row>
    <row r="6" spans="1:10" ht="46.5" thickBot="1" x14ac:dyDescent="0.4">
      <c r="A6" s="9" t="s">
        <v>60</v>
      </c>
      <c r="B6" s="7" t="s">
        <v>5</v>
      </c>
      <c r="C6" s="15">
        <v>155164.73000000001</v>
      </c>
      <c r="D6" s="15">
        <v>67756.56</v>
      </c>
      <c r="E6" s="13">
        <f t="shared" si="0"/>
        <v>0.43667500984276514</v>
      </c>
      <c r="F6" s="15">
        <v>56657.9</v>
      </c>
      <c r="G6" s="17">
        <f t="shared" si="1"/>
        <v>1.195889011064653</v>
      </c>
    </row>
    <row r="7" spans="1:10" ht="46.5" thickBot="1" x14ac:dyDescent="0.4">
      <c r="A7" s="9" t="s">
        <v>61</v>
      </c>
      <c r="B7" s="7" t="s">
        <v>6</v>
      </c>
      <c r="C7" s="15">
        <v>1443529.32</v>
      </c>
      <c r="D7" s="15">
        <v>593493.74</v>
      </c>
      <c r="E7" s="13">
        <f t="shared" si="0"/>
        <v>0.4111407588174239</v>
      </c>
      <c r="F7" s="15">
        <v>552399.19999999995</v>
      </c>
      <c r="G7" s="17">
        <f t="shared" si="1"/>
        <v>1.0743928304023613</v>
      </c>
    </row>
    <row r="8" spans="1:10" ht="15" thickBot="1" x14ac:dyDescent="0.4">
      <c r="A8" s="9" t="s">
        <v>62</v>
      </c>
      <c r="B8" s="7" t="s">
        <v>7</v>
      </c>
      <c r="C8" s="15">
        <v>242695.35</v>
      </c>
      <c r="D8" s="15">
        <v>87267.21</v>
      </c>
      <c r="E8" s="13">
        <f t="shared" si="0"/>
        <v>0.35957512164942596</v>
      </c>
      <c r="F8" s="15">
        <v>61104</v>
      </c>
      <c r="G8" s="17">
        <f t="shared" si="1"/>
        <v>1.4281750785545955</v>
      </c>
    </row>
    <row r="9" spans="1:10" ht="35" thickBot="1" x14ac:dyDescent="0.4">
      <c r="A9" s="9" t="s">
        <v>63</v>
      </c>
      <c r="B9" s="7" t="s">
        <v>8</v>
      </c>
      <c r="C9" s="15">
        <v>381961.88</v>
      </c>
      <c r="D9" s="15">
        <v>152907.63</v>
      </c>
      <c r="E9" s="13">
        <f t="shared" si="0"/>
        <v>0.40032170225992186</v>
      </c>
      <c r="F9" s="15">
        <v>128836.4</v>
      </c>
      <c r="G9" s="17">
        <f t="shared" si="1"/>
        <v>1.1868356303032375</v>
      </c>
    </row>
    <row r="10" spans="1:10" ht="15" thickBot="1" x14ac:dyDescent="0.4">
      <c r="A10" s="9" t="s">
        <v>64</v>
      </c>
      <c r="B10" s="7" t="s">
        <v>9</v>
      </c>
      <c r="C10" s="15">
        <v>98645.2</v>
      </c>
      <c r="D10" s="15">
        <v>77430.86</v>
      </c>
      <c r="E10" s="13">
        <f t="shared" si="0"/>
        <v>0.78494300787063132</v>
      </c>
      <c r="F10" s="15">
        <v>120180.02</v>
      </c>
      <c r="G10" s="17">
        <f t="shared" si="1"/>
        <v>0.64429062334987131</v>
      </c>
    </row>
    <row r="11" spans="1:10" ht="15" thickBot="1" x14ac:dyDescent="0.4">
      <c r="A11" s="9" t="s">
        <v>65</v>
      </c>
      <c r="B11" s="7" t="s">
        <v>10</v>
      </c>
      <c r="C11" s="15">
        <v>1206576.8700000001</v>
      </c>
      <c r="D11" s="15">
        <v>0</v>
      </c>
      <c r="E11" s="13">
        <f t="shared" si="0"/>
        <v>0</v>
      </c>
      <c r="F11" s="15">
        <v>0</v>
      </c>
      <c r="G11" s="17">
        <v>0</v>
      </c>
    </row>
    <row r="12" spans="1:10" ht="23.5" thickBot="1" x14ac:dyDescent="0.4">
      <c r="A12" s="9" t="s">
        <v>66</v>
      </c>
      <c r="B12" s="7" t="s">
        <v>11</v>
      </c>
      <c r="C12" s="15">
        <v>225</v>
      </c>
      <c r="D12" s="15">
        <v>150</v>
      </c>
      <c r="E12" s="13">
        <f t="shared" si="0"/>
        <v>0.66666666666666663</v>
      </c>
      <c r="F12" s="15">
        <v>150</v>
      </c>
      <c r="G12" s="17">
        <v>0</v>
      </c>
    </row>
    <row r="13" spans="1:10" ht="15" thickBot="1" x14ac:dyDescent="0.4">
      <c r="A13" s="9" t="s">
        <v>67</v>
      </c>
      <c r="B13" s="7" t="s">
        <v>12</v>
      </c>
      <c r="C13" s="15">
        <v>2489452.64</v>
      </c>
      <c r="D13" s="15">
        <v>913446.13</v>
      </c>
      <c r="E13" s="13">
        <f t="shared" si="0"/>
        <v>0.36692649433170177</v>
      </c>
      <c r="F13" s="15">
        <v>641923.19999999995</v>
      </c>
      <c r="G13" s="17">
        <f t="shared" si="1"/>
        <v>1.4229835126694286</v>
      </c>
    </row>
    <row r="14" spans="1:10" ht="15" thickBot="1" x14ac:dyDescent="0.4">
      <c r="A14" s="8" t="s">
        <v>68</v>
      </c>
      <c r="B14" s="5" t="s">
        <v>107</v>
      </c>
      <c r="C14" s="14">
        <v>35224.199999999997</v>
      </c>
      <c r="D14" s="14">
        <v>14501.62</v>
      </c>
      <c r="E14" s="12">
        <f t="shared" si="0"/>
        <v>0.41169480073358661</v>
      </c>
      <c r="F14" s="14">
        <f>F15</f>
        <v>15709</v>
      </c>
      <c r="G14" s="16">
        <f t="shared" si="1"/>
        <v>0.92314087465783956</v>
      </c>
    </row>
    <row r="15" spans="1:10" ht="15" thickBot="1" x14ac:dyDescent="0.4">
      <c r="A15" s="9" t="s">
        <v>69</v>
      </c>
      <c r="B15" s="7" t="s">
        <v>13</v>
      </c>
      <c r="C15" s="15">
        <v>36598.800000000003</v>
      </c>
      <c r="D15" s="15">
        <v>14501.62</v>
      </c>
      <c r="E15" s="13">
        <f t="shared" si="0"/>
        <v>0.39623211690000765</v>
      </c>
      <c r="F15" s="15">
        <v>15709</v>
      </c>
      <c r="G15" s="17">
        <f t="shared" si="1"/>
        <v>0.92314087465783956</v>
      </c>
    </row>
    <row r="16" spans="1:10" ht="23.5" thickBot="1" x14ac:dyDescent="0.4">
      <c r="A16" s="8" t="s">
        <v>70</v>
      </c>
      <c r="B16" s="5" t="s">
        <v>108</v>
      </c>
      <c r="C16" s="14">
        <v>616626.68000000005</v>
      </c>
      <c r="D16" s="14">
        <v>210898.16</v>
      </c>
      <c r="E16" s="12">
        <f t="shared" si="0"/>
        <v>0.34201919384999685</v>
      </c>
      <c r="F16" s="14">
        <f>SUM(F17:F20)</f>
        <v>203524.4</v>
      </c>
      <c r="G16" s="16">
        <f t="shared" si="1"/>
        <v>1.03623034879356</v>
      </c>
    </row>
    <row r="17" spans="1:7" ht="15" thickBot="1" x14ac:dyDescent="0.4">
      <c r="A17" s="9" t="s">
        <v>122</v>
      </c>
      <c r="B17" s="7" t="s">
        <v>125</v>
      </c>
      <c r="C17" s="15">
        <v>86089.57</v>
      </c>
      <c r="D17" s="15">
        <v>37869.35</v>
      </c>
      <c r="E17" s="13">
        <f t="shared" si="0"/>
        <v>0.43988313566904791</v>
      </c>
      <c r="F17" s="15">
        <v>38225.5</v>
      </c>
      <c r="G17" s="17">
        <f t="shared" si="1"/>
        <v>0.99068292108670908</v>
      </c>
    </row>
    <row r="18" spans="1:7" ht="15" thickBot="1" x14ac:dyDescent="0.4">
      <c r="A18" s="9" t="s">
        <v>71</v>
      </c>
      <c r="B18" s="7" t="s">
        <v>136</v>
      </c>
      <c r="C18" s="15">
        <v>160475.44</v>
      </c>
      <c r="D18" s="15">
        <v>54378.02</v>
      </c>
      <c r="E18" s="13">
        <f t="shared" si="0"/>
        <v>0.33885571524215791</v>
      </c>
      <c r="F18" s="15">
        <v>46126</v>
      </c>
      <c r="G18" s="17">
        <f t="shared" si="1"/>
        <v>1.1789017040280969</v>
      </c>
    </row>
    <row r="19" spans="1:7" ht="35" thickBot="1" x14ac:dyDescent="0.4">
      <c r="A19" s="9" t="s">
        <v>120</v>
      </c>
      <c r="B19" s="7" t="s">
        <v>14</v>
      </c>
      <c r="C19" s="15">
        <v>305345.65999999997</v>
      </c>
      <c r="D19" s="15">
        <v>97025.06</v>
      </c>
      <c r="E19" s="13">
        <f t="shared" si="0"/>
        <v>0.3177548356180992</v>
      </c>
      <c r="F19" s="15">
        <v>107892.6</v>
      </c>
      <c r="G19" s="17">
        <f t="shared" si="1"/>
        <v>0.89927446367962205</v>
      </c>
    </row>
    <row r="20" spans="1:7" ht="23.5" thickBot="1" x14ac:dyDescent="0.4">
      <c r="A20" s="9" t="s">
        <v>129</v>
      </c>
      <c r="B20" s="7" t="s">
        <v>128</v>
      </c>
      <c r="C20" s="15">
        <v>64716.01</v>
      </c>
      <c r="D20" s="15">
        <v>21625.73</v>
      </c>
      <c r="E20" s="13">
        <f t="shared" si="0"/>
        <v>0.33416352460542603</v>
      </c>
      <c r="F20" s="15">
        <v>11280.3</v>
      </c>
      <c r="G20" s="17">
        <f t="shared" si="1"/>
        <v>1.9171236580587396</v>
      </c>
    </row>
    <row r="21" spans="1:7" ht="15" thickBot="1" x14ac:dyDescent="0.4">
      <c r="A21" s="8" t="s">
        <v>72</v>
      </c>
      <c r="B21" s="5" t="s">
        <v>109</v>
      </c>
      <c r="C21" s="14">
        <v>17414190.280000001</v>
      </c>
      <c r="D21" s="14">
        <v>5547657.0199999996</v>
      </c>
      <c r="E21" s="12">
        <f t="shared" si="0"/>
        <v>0.3185710579016367</v>
      </c>
      <c r="F21" s="14">
        <f>SUM(F22:F30)</f>
        <v>5467974.2999999998</v>
      </c>
      <c r="G21" s="16">
        <f t="shared" si="1"/>
        <v>1.014572621528232</v>
      </c>
    </row>
    <row r="22" spans="1:7" ht="15" thickBot="1" x14ac:dyDescent="0.4">
      <c r="A22" s="9" t="s">
        <v>73</v>
      </c>
      <c r="B22" s="7" t="s">
        <v>15</v>
      </c>
      <c r="C22" s="15">
        <v>555887.53</v>
      </c>
      <c r="D22" s="15">
        <v>126372.28</v>
      </c>
      <c r="E22" s="13">
        <f t="shared" si="0"/>
        <v>0.22733425950389641</v>
      </c>
      <c r="F22" s="15">
        <v>124871.5</v>
      </c>
      <c r="G22" s="17">
        <f t="shared" si="1"/>
        <v>1.012018595115779</v>
      </c>
    </row>
    <row r="23" spans="1:7" ht="15" thickBot="1" x14ac:dyDescent="0.4">
      <c r="A23" s="9" t="s">
        <v>133</v>
      </c>
      <c r="B23" s="7" t="s">
        <v>135</v>
      </c>
      <c r="C23" s="15">
        <v>125529.3</v>
      </c>
      <c r="D23" s="15">
        <v>125529.3</v>
      </c>
      <c r="E23" s="13">
        <f t="shared" si="0"/>
        <v>1</v>
      </c>
      <c r="F23" s="15">
        <v>226.8</v>
      </c>
      <c r="G23" s="17">
        <v>0</v>
      </c>
    </row>
    <row r="24" spans="1:7" ht="15" thickBot="1" x14ac:dyDescent="0.4">
      <c r="A24" s="9" t="s">
        <v>74</v>
      </c>
      <c r="B24" s="7" t="s">
        <v>16</v>
      </c>
      <c r="C24" s="15">
        <v>2689943.1</v>
      </c>
      <c r="D24" s="15">
        <v>1275156.1499999999</v>
      </c>
      <c r="E24" s="13">
        <f t="shared" si="0"/>
        <v>0.47404577070793796</v>
      </c>
      <c r="F24" s="15">
        <v>1208657.2</v>
      </c>
      <c r="G24" s="17">
        <f t="shared" si="1"/>
        <v>1.0550188672189269</v>
      </c>
    </row>
    <row r="25" spans="1:7" ht="15" thickBot="1" x14ac:dyDescent="0.4">
      <c r="A25" s="9" t="s">
        <v>121</v>
      </c>
      <c r="B25" s="7" t="s">
        <v>17</v>
      </c>
      <c r="C25" s="15">
        <v>61687.11</v>
      </c>
      <c r="D25" s="15">
        <v>9326.9500000000007</v>
      </c>
      <c r="E25" s="13">
        <f t="shared" si="0"/>
        <v>0.15119771375251653</v>
      </c>
      <c r="F25" s="15">
        <v>6953.6</v>
      </c>
      <c r="G25" s="17">
        <f t="shared" si="1"/>
        <v>1.3413124137137598</v>
      </c>
    </row>
    <row r="26" spans="1:7" ht="15" thickBot="1" x14ac:dyDescent="0.4">
      <c r="A26" s="9" t="s">
        <v>75</v>
      </c>
      <c r="B26" s="7" t="s">
        <v>18</v>
      </c>
      <c r="C26" s="15">
        <v>161705.60999999999</v>
      </c>
      <c r="D26" s="15">
        <v>53664.07</v>
      </c>
      <c r="E26" s="13">
        <f t="shared" si="0"/>
        <v>0.33186275973975177</v>
      </c>
      <c r="F26" s="15">
        <v>76922.8</v>
      </c>
      <c r="G26" s="17">
        <f t="shared" si="1"/>
        <v>0.69763542148751734</v>
      </c>
    </row>
    <row r="27" spans="1:7" ht="15" thickBot="1" x14ac:dyDescent="0.4">
      <c r="A27" s="9" t="s">
        <v>76</v>
      </c>
      <c r="B27" s="7" t="s">
        <v>19</v>
      </c>
      <c r="C27" s="15">
        <v>526667.03</v>
      </c>
      <c r="D27" s="15">
        <v>130409.63</v>
      </c>
      <c r="E27" s="13">
        <f t="shared" si="0"/>
        <v>0.24761305069732578</v>
      </c>
      <c r="F27" s="15">
        <v>1180807.3999999999</v>
      </c>
      <c r="G27" s="17">
        <f t="shared" si="1"/>
        <v>0.11044106769656085</v>
      </c>
    </row>
    <row r="28" spans="1:7" ht="15" thickBot="1" x14ac:dyDescent="0.4">
      <c r="A28" s="9" t="s">
        <v>77</v>
      </c>
      <c r="B28" s="7" t="s">
        <v>20</v>
      </c>
      <c r="C28" s="15">
        <v>9808328.2599999998</v>
      </c>
      <c r="D28" s="15">
        <v>2427795.85</v>
      </c>
      <c r="E28" s="13">
        <f t="shared" si="0"/>
        <v>0.24752391902511633</v>
      </c>
      <c r="F28" s="15">
        <v>1933661.1</v>
      </c>
      <c r="G28" s="17">
        <f t="shared" si="1"/>
        <v>1.2555436162003777</v>
      </c>
    </row>
    <row r="29" spans="1:7" ht="15" thickBot="1" x14ac:dyDescent="0.4">
      <c r="A29" s="9" t="s">
        <v>132</v>
      </c>
      <c r="B29" s="7" t="s">
        <v>134</v>
      </c>
      <c r="C29" s="15">
        <v>92077.25</v>
      </c>
      <c r="D29" s="15">
        <v>72505.14</v>
      </c>
      <c r="E29" s="13">
        <f t="shared" si="0"/>
        <v>0.78743815654789862</v>
      </c>
      <c r="F29" s="15">
        <v>4362.6000000000004</v>
      </c>
      <c r="G29" s="17">
        <f t="shared" si="1"/>
        <v>16.619708430752301</v>
      </c>
    </row>
    <row r="30" spans="1:7" ht="15" thickBot="1" x14ac:dyDescent="0.4">
      <c r="A30" s="9" t="s">
        <v>78</v>
      </c>
      <c r="B30" s="7" t="s">
        <v>21</v>
      </c>
      <c r="C30" s="15">
        <v>3392365.1</v>
      </c>
      <c r="D30" s="15">
        <v>1452426.95</v>
      </c>
      <c r="E30" s="13">
        <f t="shared" si="0"/>
        <v>0.42814582369097004</v>
      </c>
      <c r="F30" s="15">
        <v>931511.3</v>
      </c>
      <c r="G30" s="17">
        <f t="shared" si="1"/>
        <v>1.5592155994242902</v>
      </c>
    </row>
    <row r="31" spans="1:7" ht="15" thickBot="1" x14ac:dyDescent="0.4">
      <c r="A31" s="8" t="s">
        <v>79</v>
      </c>
      <c r="B31" s="5" t="s">
        <v>110</v>
      </c>
      <c r="C31" s="14">
        <v>7960119.7400000002</v>
      </c>
      <c r="D31" s="14">
        <v>1958280.31</v>
      </c>
      <c r="E31" s="12">
        <f t="shared" si="0"/>
        <v>0.24601141364237819</v>
      </c>
      <c r="F31" s="14">
        <f>SUM(F32:F35)</f>
        <v>747978.8</v>
      </c>
      <c r="G31" s="16">
        <f t="shared" si="1"/>
        <v>2.6180960075339033</v>
      </c>
    </row>
    <row r="32" spans="1:7" ht="15" thickBot="1" x14ac:dyDescent="0.4">
      <c r="A32" s="9" t="s">
        <v>80</v>
      </c>
      <c r="B32" s="7" t="s">
        <v>22</v>
      </c>
      <c r="C32" s="15">
        <v>603669.12</v>
      </c>
      <c r="D32" s="15">
        <v>186701.72</v>
      </c>
      <c r="E32" s="13">
        <f t="shared" si="0"/>
        <v>0.30927823507023183</v>
      </c>
      <c r="F32" s="15">
        <v>65349.5</v>
      </c>
      <c r="G32" s="17">
        <f t="shared" si="1"/>
        <v>2.8569724328418733</v>
      </c>
    </row>
    <row r="33" spans="1:7" ht="15" thickBot="1" x14ac:dyDescent="0.4">
      <c r="A33" s="9" t="s">
        <v>81</v>
      </c>
      <c r="B33" s="7" t="s">
        <v>23</v>
      </c>
      <c r="C33" s="15">
        <v>4157259.52</v>
      </c>
      <c r="D33" s="15">
        <v>749213.02</v>
      </c>
      <c r="E33" s="13">
        <f t="shared" si="0"/>
        <v>0.18021800573085223</v>
      </c>
      <c r="F33" s="15">
        <v>109723.6</v>
      </c>
      <c r="G33" s="17">
        <f t="shared" si="1"/>
        <v>6.8281848207678202</v>
      </c>
    </row>
    <row r="34" spans="1:7" ht="15" thickBot="1" x14ac:dyDescent="0.4">
      <c r="A34" s="9" t="s">
        <v>82</v>
      </c>
      <c r="B34" s="7" t="s">
        <v>24</v>
      </c>
      <c r="C34" s="15">
        <v>2798595.04</v>
      </c>
      <c r="D34" s="15">
        <v>880980.65</v>
      </c>
      <c r="E34" s="13">
        <f t="shared" si="0"/>
        <v>0.3147939010139888</v>
      </c>
      <c r="F34" s="15">
        <v>467589.4</v>
      </c>
      <c r="G34" s="17">
        <f t="shared" si="1"/>
        <v>1.8840902937491739</v>
      </c>
    </row>
    <row r="35" spans="1:7" ht="23.5" thickBot="1" x14ac:dyDescent="0.4">
      <c r="A35" s="9" t="s">
        <v>83</v>
      </c>
      <c r="B35" s="7" t="s">
        <v>25</v>
      </c>
      <c r="C35" s="15">
        <v>400596.06</v>
      </c>
      <c r="D35" s="15">
        <v>141384.91</v>
      </c>
      <c r="E35" s="13">
        <f t="shared" si="0"/>
        <v>0.35293634690266301</v>
      </c>
      <c r="F35" s="15">
        <v>105316.3</v>
      </c>
      <c r="G35" s="17">
        <f t="shared" si="1"/>
        <v>1.3424788945300965</v>
      </c>
    </row>
    <row r="36" spans="1:7" ht="15" thickBot="1" x14ac:dyDescent="0.4">
      <c r="A36" s="8" t="s">
        <v>84</v>
      </c>
      <c r="B36" s="5" t="s">
        <v>111</v>
      </c>
      <c r="C36" s="14">
        <v>516125.89</v>
      </c>
      <c r="D36" s="14">
        <v>183323.94</v>
      </c>
      <c r="E36" s="12">
        <f t="shared" si="0"/>
        <v>0.35519229620509835</v>
      </c>
      <c r="F36" s="14">
        <f>SUM(F37:F39)</f>
        <v>150733.19999999998</v>
      </c>
      <c r="G36" s="16">
        <f t="shared" si="1"/>
        <v>1.2162147423394449</v>
      </c>
    </row>
    <row r="37" spans="1:7" ht="15" thickBot="1" x14ac:dyDescent="0.4">
      <c r="A37" s="9" t="s">
        <v>130</v>
      </c>
      <c r="B37" s="7" t="s">
        <v>131</v>
      </c>
      <c r="C37" s="15">
        <v>272220.61</v>
      </c>
      <c r="D37" s="15">
        <v>136681.82</v>
      </c>
      <c r="E37" s="13">
        <f t="shared" si="0"/>
        <v>0.5020994552910597</v>
      </c>
      <c r="F37" s="15">
        <v>1390.7</v>
      </c>
      <c r="G37" s="17">
        <f t="shared" si="1"/>
        <v>98.282749694398504</v>
      </c>
    </row>
    <row r="38" spans="1:7" ht="23.5" thickBot="1" x14ac:dyDescent="0.4">
      <c r="A38" s="9" t="s">
        <v>85</v>
      </c>
      <c r="B38" s="7" t="s">
        <v>26</v>
      </c>
      <c r="C38" s="15">
        <v>23831.3</v>
      </c>
      <c r="D38" s="15">
        <v>9933.2000000000007</v>
      </c>
      <c r="E38" s="13">
        <f t="shared" si="0"/>
        <v>0.41681318266313633</v>
      </c>
      <c r="F38" s="15">
        <v>17300.7</v>
      </c>
      <c r="G38" s="17">
        <f t="shared" si="1"/>
        <v>0.5741501788944956</v>
      </c>
    </row>
    <row r="39" spans="1:7" ht="15" thickBot="1" x14ac:dyDescent="0.4">
      <c r="A39" s="9" t="s">
        <v>86</v>
      </c>
      <c r="B39" s="7" t="s">
        <v>27</v>
      </c>
      <c r="C39" s="15">
        <v>220073.98</v>
      </c>
      <c r="D39" s="15">
        <v>36708.93</v>
      </c>
      <c r="E39" s="13">
        <f t="shared" si="0"/>
        <v>0.16680268153463668</v>
      </c>
      <c r="F39" s="15">
        <v>132041.79999999999</v>
      </c>
      <c r="G39" s="17">
        <f t="shared" si="1"/>
        <v>0.27800991807139863</v>
      </c>
    </row>
    <row r="40" spans="1:7" ht="15" thickBot="1" x14ac:dyDescent="0.4">
      <c r="A40" s="8" t="s">
        <v>87</v>
      </c>
      <c r="B40" s="5" t="s">
        <v>112</v>
      </c>
      <c r="C40" s="14">
        <v>25554582.719999999</v>
      </c>
      <c r="D40" s="14">
        <v>12720218.84</v>
      </c>
      <c r="E40" s="12">
        <f t="shared" si="0"/>
        <v>0.49776664245997126</v>
      </c>
      <c r="F40" s="14">
        <f>SUM(F41:F49)</f>
        <v>11146986.099999998</v>
      </c>
      <c r="G40" s="16">
        <f t="shared" si="1"/>
        <v>1.1411352562824135</v>
      </c>
    </row>
    <row r="41" spans="1:7" ht="15" thickBot="1" x14ac:dyDescent="0.4">
      <c r="A41" s="9" t="s">
        <v>88</v>
      </c>
      <c r="B41" s="7" t="s">
        <v>28</v>
      </c>
      <c r="C41" s="15">
        <v>6350262.8899999997</v>
      </c>
      <c r="D41" s="15">
        <v>2901806.86</v>
      </c>
      <c r="E41" s="13">
        <f t="shared" si="0"/>
        <v>0.45695854018415294</v>
      </c>
      <c r="F41" s="15">
        <v>3091993.4</v>
      </c>
      <c r="G41" s="17">
        <f t="shared" si="1"/>
        <v>0.93849063843409242</v>
      </c>
    </row>
    <row r="42" spans="1:7" ht="15" thickBot="1" x14ac:dyDescent="0.4">
      <c r="A42" s="9" t="s">
        <v>89</v>
      </c>
      <c r="B42" s="7" t="s">
        <v>29</v>
      </c>
      <c r="C42" s="15">
        <v>14946910.1</v>
      </c>
      <c r="D42" s="15">
        <v>7626023.5999999996</v>
      </c>
      <c r="E42" s="13">
        <f t="shared" si="0"/>
        <v>0.51020736386177901</v>
      </c>
      <c r="F42" s="15">
        <v>6236002</v>
      </c>
      <c r="G42" s="17">
        <f t="shared" si="1"/>
        <v>1.2229026866893242</v>
      </c>
    </row>
    <row r="43" spans="1:7" ht="15" thickBot="1" x14ac:dyDescent="0.4">
      <c r="A43" s="9" t="s">
        <v>90</v>
      </c>
      <c r="B43" s="7" t="s">
        <v>30</v>
      </c>
      <c r="C43" s="15">
        <v>1367295.5</v>
      </c>
      <c r="D43" s="15">
        <v>711534.39</v>
      </c>
      <c r="E43" s="13">
        <f t="shared" si="0"/>
        <v>0.52039547413123211</v>
      </c>
      <c r="F43" s="15">
        <v>624593</v>
      </c>
      <c r="G43" s="17">
        <f t="shared" si="1"/>
        <v>1.1391968690010936</v>
      </c>
    </row>
    <row r="44" spans="1:7" ht="15" thickBot="1" x14ac:dyDescent="0.4">
      <c r="A44" s="9" t="s">
        <v>91</v>
      </c>
      <c r="B44" s="7" t="s">
        <v>31</v>
      </c>
      <c r="C44" s="15">
        <v>1737774.23</v>
      </c>
      <c r="D44" s="15">
        <v>1119513.6499999999</v>
      </c>
      <c r="E44" s="13">
        <f t="shared" si="0"/>
        <v>0.64422272506595979</v>
      </c>
      <c r="F44" s="15">
        <v>841752.7</v>
      </c>
      <c r="G44" s="17">
        <f t="shared" si="1"/>
        <v>1.329979280137741</v>
      </c>
    </row>
    <row r="45" spans="1:7" ht="23.5" thickBot="1" x14ac:dyDescent="0.4">
      <c r="A45" s="9" t="s">
        <v>92</v>
      </c>
      <c r="B45" s="7" t="s">
        <v>32</v>
      </c>
      <c r="C45" s="15">
        <v>101229.79</v>
      </c>
      <c r="D45" s="15">
        <v>44459.95</v>
      </c>
      <c r="E45" s="13">
        <f t="shared" si="0"/>
        <v>0.43919828343020367</v>
      </c>
      <c r="F45" s="15">
        <v>46622</v>
      </c>
      <c r="G45" s="17">
        <f t="shared" si="1"/>
        <v>0.95362597057183296</v>
      </c>
    </row>
    <row r="46" spans="1:7" ht="15" thickBot="1" x14ac:dyDescent="0.4">
      <c r="A46" s="9" t="s">
        <v>93</v>
      </c>
      <c r="B46" s="7" t="s">
        <v>33</v>
      </c>
      <c r="C46" s="15">
        <v>76797.5</v>
      </c>
      <c r="D46" s="15">
        <v>39194.199999999997</v>
      </c>
      <c r="E46" s="13">
        <f t="shared" si="0"/>
        <v>0.51035775904163538</v>
      </c>
      <c r="F46" s="15">
        <v>36040.6</v>
      </c>
      <c r="G46" s="17">
        <f t="shared" si="1"/>
        <v>1.0875013179580806</v>
      </c>
    </row>
    <row r="47" spans="1:7" ht="15" thickBot="1" x14ac:dyDescent="0.4">
      <c r="A47" s="9" t="s">
        <v>94</v>
      </c>
      <c r="B47" s="7" t="s">
        <v>34</v>
      </c>
      <c r="C47" s="15">
        <v>178894.34</v>
      </c>
      <c r="D47" s="15">
        <v>51044.2</v>
      </c>
      <c r="E47" s="13">
        <f t="shared" si="0"/>
        <v>0.28533155380991931</v>
      </c>
      <c r="F47" s="15">
        <v>49693.7</v>
      </c>
      <c r="G47" s="17">
        <f t="shared" si="1"/>
        <v>1.0271764831356893</v>
      </c>
    </row>
    <row r="48" spans="1:7" ht="23.5" thickBot="1" x14ac:dyDescent="0.4">
      <c r="A48" s="9" t="s">
        <v>123</v>
      </c>
      <c r="B48" s="7" t="s">
        <v>126</v>
      </c>
      <c r="C48" s="15">
        <v>47559.7</v>
      </c>
      <c r="D48" s="15">
        <v>23300</v>
      </c>
      <c r="E48" s="13">
        <f t="shared" si="0"/>
        <v>0.48991057555030837</v>
      </c>
      <c r="F48" s="15">
        <v>24351.1</v>
      </c>
      <c r="G48" s="17">
        <f t="shared" si="1"/>
        <v>0.95683562549535761</v>
      </c>
    </row>
    <row r="49" spans="1:7" ht="15" thickBot="1" x14ac:dyDescent="0.4">
      <c r="A49" s="9" t="s">
        <v>95</v>
      </c>
      <c r="B49" s="7" t="s">
        <v>35</v>
      </c>
      <c r="C49" s="15">
        <v>747858.68</v>
      </c>
      <c r="D49" s="15">
        <v>203341.78</v>
      </c>
      <c r="E49" s="13">
        <f t="shared" si="0"/>
        <v>0.27189866941171292</v>
      </c>
      <c r="F49" s="15">
        <v>195937.6</v>
      </c>
      <c r="G49" s="17">
        <f t="shared" si="1"/>
        <v>1.0377884591829236</v>
      </c>
    </row>
    <row r="50" spans="1:7" ht="15" thickBot="1" x14ac:dyDescent="0.4">
      <c r="A50" s="8" t="s">
        <v>96</v>
      </c>
      <c r="B50" s="5" t="s">
        <v>113</v>
      </c>
      <c r="C50" s="14">
        <v>3016571.62</v>
      </c>
      <c r="D50" s="14">
        <v>1435037.44</v>
      </c>
      <c r="E50" s="12">
        <f t="shared" si="0"/>
        <v>0.47571800731852004</v>
      </c>
      <c r="F50" s="14">
        <f>SUM(F51:F53)</f>
        <v>1074663.1000000001</v>
      </c>
      <c r="G50" s="16">
        <f t="shared" si="1"/>
        <v>1.3353370372538145</v>
      </c>
    </row>
    <row r="51" spans="1:7" ht="15" thickBot="1" x14ac:dyDescent="0.4">
      <c r="A51" s="9" t="s">
        <v>97</v>
      </c>
      <c r="B51" s="7" t="s">
        <v>36</v>
      </c>
      <c r="C51" s="15">
        <v>2803280.88</v>
      </c>
      <c r="D51" s="15">
        <v>1340162.79</v>
      </c>
      <c r="E51" s="13">
        <f t="shared" si="0"/>
        <v>0.47806939346013738</v>
      </c>
      <c r="F51" s="15">
        <v>998172.1</v>
      </c>
      <c r="G51" s="17">
        <f t="shared" si="1"/>
        <v>1.3426169595403439</v>
      </c>
    </row>
    <row r="52" spans="1:7" ht="15" thickBot="1" x14ac:dyDescent="0.4">
      <c r="A52" s="9" t="s">
        <v>140</v>
      </c>
      <c r="B52" s="7" t="s">
        <v>141</v>
      </c>
      <c r="C52" s="15">
        <v>3000</v>
      </c>
      <c r="D52" s="15">
        <v>0</v>
      </c>
      <c r="E52" s="13">
        <f t="shared" si="0"/>
        <v>0</v>
      </c>
      <c r="F52" s="15">
        <v>0</v>
      </c>
      <c r="G52" s="17">
        <v>0</v>
      </c>
    </row>
    <row r="53" spans="1:7" ht="15" thickBot="1" x14ac:dyDescent="0.4">
      <c r="A53" s="9" t="s">
        <v>98</v>
      </c>
      <c r="B53" s="7" t="s">
        <v>37</v>
      </c>
      <c r="C53" s="15">
        <v>210290.74</v>
      </c>
      <c r="D53" s="15">
        <v>94874.64</v>
      </c>
      <c r="E53" s="13">
        <f t="shared" si="0"/>
        <v>0.45115938057947774</v>
      </c>
      <c r="F53" s="15">
        <v>76491</v>
      </c>
      <c r="G53" s="17">
        <f t="shared" si="1"/>
        <v>1.2403372945836766</v>
      </c>
    </row>
    <row r="54" spans="1:7" ht="15" thickBot="1" x14ac:dyDescent="0.4">
      <c r="A54" s="8" t="s">
        <v>99</v>
      </c>
      <c r="B54" s="5" t="s">
        <v>114</v>
      </c>
      <c r="C54" s="14">
        <v>6712350.3499999996</v>
      </c>
      <c r="D54" s="14">
        <v>2479477.1</v>
      </c>
      <c r="E54" s="12">
        <f t="shared" si="0"/>
        <v>0.36939029858594913</v>
      </c>
      <c r="F54" s="14">
        <f>SUM(F55:F61)</f>
        <v>3790874.1</v>
      </c>
      <c r="G54" s="16">
        <f t="shared" si="1"/>
        <v>0.65406474459281039</v>
      </c>
    </row>
    <row r="55" spans="1:7" ht="15" thickBot="1" x14ac:dyDescent="0.4">
      <c r="A55" s="9" t="s">
        <v>100</v>
      </c>
      <c r="B55" s="7" t="s">
        <v>38</v>
      </c>
      <c r="C55" s="15">
        <v>2752236.46</v>
      </c>
      <c r="D55" s="15">
        <v>1042397.05</v>
      </c>
      <c r="E55" s="13">
        <f t="shared" si="0"/>
        <v>0.37874545488725925</v>
      </c>
      <c r="F55" s="15">
        <v>1472093.1</v>
      </c>
      <c r="G55" s="17">
        <f t="shared" si="1"/>
        <v>0.70810538409561186</v>
      </c>
    </row>
    <row r="56" spans="1:7" ht="15" thickBot="1" x14ac:dyDescent="0.4">
      <c r="A56" s="9" t="s">
        <v>101</v>
      </c>
      <c r="B56" s="7" t="s">
        <v>39</v>
      </c>
      <c r="C56" s="15">
        <v>2444144.0299999998</v>
      </c>
      <c r="D56" s="15">
        <v>715270.8</v>
      </c>
      <c r="E56" s="13">
        <f t="shared" si="0"/>
        <v>0.29264674717226058</v>
      </c>
      <c r="F56" s="15">
        <v>464383</v>
      </c>
      <c r="G56" s="17">
        <f t="shared" si="1"/>
        <v>1.5402605177192104</v>
      </c>
    </row>
    <row r="57" spans="1:7" ht="23.5" thickBot="1" x14ac:dyDescent="0.4">
      <c r="A57" s="9" t="s">
        <v>124</v>
      </c>
      <c r="B57" s="7" t="s">
        <v>127</v>
      </c>
      <c r="C57" s="15">
        <v>33046.9</v>
      </c>
      <c r="D57" s="15">
        <v>12968.13</v>
      </c>
      <c r="E57" s="13">
        <f t="shared" si="0"/>
        <v>0.39241593008723963</v>
      </c>
      <c r="F57" s="15">
        <v>12136.6</v>
      </c>
      <c r="G57" s="17">
        <f t="shared" si="1"/>
        <v>1.0685142461644941</v>
      </c>
    </row>
    <row r="58" spans="1:7" ht="15" thickBot="1" x14ac:dyDescent="0.4">
      <c r="A58" s="9" t="s">
        <v>102</v>
      </c>
      <c r="B58" s="7" t="s">
        <v>40</v>
      </c>
      <c r="C58" s="15">
        <v>211172.61</v>
      </c>
      <c r="D58" s="15">
        <v>184487.18</v>
      </c>
      <c r="E58" s="13">
        <f t="shared" si="0"/>
        <v>0.87363214386562726</v>
      </c>
      <c r="F58" s="15">
        <v>142825.29999999999</v>
      </c>
      <c r="G58" s="17">
        <f t="shared" si="1"/>
        <v>1.291698179524216</v>
      </c>
    </row>
    <row r="59" spans="1:7" ht="15" thickBot="1" x14ac:dyDescent="0.4">
      <c r="A59" s="9" t="s">
        <v>103</v>
      </c>
      <c r="B59" s="7" t="s">
        <v>41</v>
      </c>
      <c r="C59" s="15">
        <v>173131.79</v>
      </c>
      <c r="D59" s="15">
        <v>61602.65</v>
      </c>
      <c r="E59" s="13">
        <f t="shared" si="0"/>
        <v>0.35581362613994805</v>
      </c>
      <c r="F59" s="15">
        <v>50794.6</v>
      </c>
      <c r="G59" s="17">
        <f t="shared" si="1"/>
        <v>1.2127795080579433</v>
      </c>
    </row>
    <row r="60" spans="1:7" ht="23.5" thickBot="1" x14ac:dyDescent="0.4">
      <c r="A60" s="9" t="s">
        <v>104</v>
      </c>
      <c r="B60" s="7" t="s">
        <v>42</v>
      </c>
      <c r="C60" s="15">
        <v>77968.100000000006</v>
      </c>
      <c r="D60" s="15">
        <v>37887.57</v>
      </c>
      <c r="E60" s="13">
        <f t="shared" si="0"/>
        <v>0.48593681261951999</v>
      </c>
      <c r="F60" s="15">
        <v>35825.4</v>
      </c>
      <c r="G60" s="17">
        <f t="shared" si="1"/>
        <v>1.0575616741194793</v>
      </c>
    </row>
    <row r="61" spans="1:7" ht="15" thickBot="1" x14ac:dyDescent="0.4">
      <c r="A61" s="9" t="s">
        <v>105</v>
      </c>
      <c r="B61" s="7" t="s">
        <v>43</v>
      </c>
      <c r="C61" s="15">
        <v>1020650.48</v>
      </c>
      <c r="D61" s="15">
        <v>424863.71</v>
      </c>
      <c r="E61" s="13">
        <f t="shared" si="0"/>
        <v>0.41626758457018509</v>
      </c>
      <c r="F61" s="15">
        <v>1612816.1</v>
      </c>
      <c r="G61" s="17">
        <f t="shared" si="1"/>
        <v>0.26342973014716309</v>
      </c>
    </row>
    <row r="62" spans="1:7" ht="15" thickBot="1" x14ac:dyDescent="0.4">
      <c r="A62" s="4">
        <v>1000</v>
      </c>
      <c r="B62" s="5" t="s">
        <v>115</v>
      </c>
      <c r="C62" s="14">
        <v>20202610.57</v>
      </c>
      <c r="D62" s="14">
        <v>9801747.4499999993</v>
      </c>
      <c r="E62" s="12">
        <f t="shared" si="0"/>
        <v>0.4851723204799665</v>
      </c>
      <c r="F62" s="14">
        <f>SUM(F63:F67)</f>
        <v>9981481.7999999989</v>
      </c>
      <c r="G62" s="16">
        <f t="shared" si="1"/>
        <v>0.98199321968407538</v>
      </c>
    </row>
    <row r="63" spans="1:7" ht="15" thickBot="1" x14ac:dyDescent="0.4">
      <c r="A63" s="6">
        <v>1001</v>
      </c>
      <c r="B63" s="7" t="s">
        <v>44</v>
      </c>
      <c r="C63" s="15">
        <v>56863.4</v>
      </c>
      <c r="D63" s="15">
        <v>31730.42</v>
      </c>
      <c r="E63" s="13">
        <f t="shared" si="0"/>
        <v>0.55801130428359891</v>
      </c>
      <c r="F63" s="15">
        <v>30989.1</v>
      </c>
      <c r="G63" s="17">
        <f t="shared" si="1"/>
        <v>1.0239219596567826</v>
      </c>
    </row>
    <row r="64" spans="1:7" ht="15" thickBot="1" x14ac:dyDescent="0.4">
      <c r="A64" s="6">
        <v>1002</v>
      </c>
      <c r="B64" s="7" t="s">
        <v>45</v>
      </c>
      <c r="C64" s="15">
        <v>1312833.6200000001</v>
      </c>
      <c r="D64" s="15">
        <v>627458.76</v>
      </c>
      <c r="E64" s="13">
        <f t="shared" si="0"/>
        <v>0.47794233057498936</v>
      </c>
      <c r="F64" s="15">
        <v>576609.69999999995</v>
      </c>
      <c r="G64" s="17">
        <f t="shared" si="1"/>
        <v>1.088186272273949</v>
      </c>
    </row>
    <row r="65" spans="1:7" ht="15" thickBot="1" x14ac:dyDescent="0.4">
      <c r="A65" s="6">
        <v>1003</v>
      </c>
      <c r="B65" s="7" t="s">
        <v>46</v>
      </c>
      <c r="C65" s="15">
        <v>11480038.57</v>
      </c>
      <c r="D65" s="15">
        <v>5591501.3399999999</v>
      </c>
      <c r="E65" s="13">
        <f t="shared" si="0"/>
        <v>0.48706294024236885</v>
      </c>
      <c r="F65" s="15">
        <v>5939124.2999999998</v>
      </c>
      <c r="G65" s="17">
        <f t="shared" si="1"/>
        <v>0.94146898727140638</v>
      </c>
    </row>
    <row r="66" spans="1:7" ht="15" thickBot="1" x14ac:dyDescent="0.4">
      <c r="A66" s="6">
        <v>1004</v>
      </c>
      <c r="B66" s="7" t="s">
        <v>47</v>
      </c>
      <c r="C66" s="15">
        <v>7200129.7400000002</v>
      </c>
      <c r="D66" s="15">
        <v>3490849.48</v>
      </c>
      <c r="E66" s="13">
        <f t="shared" si="0"/>
        <v>0.48483146916183206</v>
      </c>
      <c r="F66" s="15">
        <v>3410078.5</v>
      </c>
      <c r="G66" s="17">
        <f t="shared" si="1"/>
        <v>1.0236859591355447</v>
      </c>
    </row>
    <row r="67" spans="1:7" ht="15" thickBot="1" x14ac:dyDescent="0.4">
      <c r="A67" s="6">
        <v>1006</v>
      </c>
      <c r="B67" s="7" t="s">
        <v>48</v>
      </c>
      <c r="C67" s="15">
        <v>152745.24</v>
      </c>
      <c r="D67" s="15">
        <v>60207.45</v>
      </c>
      <c r="E67" s="13">
        <f t="shared" si="0"/>
        <v>0.39416907525236139</v>
      </c>
      <c r="F67" s="15">
        <v>24680.2</v>
      </c>
      <c r="G67" s="17">
        <f t="shared" si="1"/>
        <v>2.4395041369194739</v>
      </c>
    </row>
    <row r="68" spans="1:7" ht="15" thickBot="1" x14ac:dyDescent="0.4">
      <c r="A68" s="4">
        <v>1100</v>
      </c>
      <c r="B68" s="5" t="s">
        <v>116</v>
      </c>
      <c r="C68" s="14">
        <v>2296975.37</v>
      </c>
      <c r="D68" s="14">
        <v>1259672.8700000001</v>
      </c>
      <c r="E68" s="12">
        <f t="shared" si="0"/>
        <v>0.54840504014633817</v>
      </c>
      <c r="F68" s="14">
        <f>SUM(F69:F72)</f>
        <v>755115</v>
      </c>
      <c r="G68" s="16">
        <f t="shared" si="1"/>
        <v>1.6681867927401788</v>
      </c>
    </row>
    <row r="69" spans="1:7" ht="15" thickBot="1" x14ac:dyDescent="0.4">
      <c r="A69" s="6">
        <v>1101</v>
      </c>
      <c r="B69" s="7" t="s">
        <v>137</v>
      </c>
      <c r="C69" s="15">
        <v>133496.04</v>
      </c>
      <c r="D69" s="15">
        <v>60278.6</v>
      </c>
      <c r="E69" s="13">
        <f t="shared" si="0"/>
        <v>0.45153848758360171</v>
      </c>
      <c r="F69" s="15">
        <v>57170.5</v>
      </c>
      <c r="G69" s="17">
        <f t="shared" si="1"/>
        <v>1.0543654507132174</v>
      </c>
    </row>
    <row r="70" spans="1:7" ht="15" thickBot="1" x14ac:dyDescent="0.4">
      <c r="A70" s="6">
        <v>1102</v>
      </c>
      <c r="B70" s="7" t="s">
        <v>49</v>
      </c>
      <c r="C70" s="15">
        <v>1164882.93</v>
      </c>
      <c r="D70" s="15">
        <v>598295.43999999994</v>
      </c>
      <c r="E70" s="13">
        <f t="shared" ref="E70:E78" si="2">D70/C70</f>
        <v>0.5136099298836837</v>
      </c>
      <c r="F70" s="15">
        <v>239389.2</v>
      </c>
      <c r="G70" s="17">
        <f t="shared" ref="G70:G78" si="3">D70/F70</f>
        <v>2.4992582789866873</v>
      </c>
    </row>
    <row r="71" spans="1:7" ht="15" thickBot="1" x14ac:dyDescent="0.4">
      <c r="A71" s="6">
        <v>1103</v>
      </c>
      <c r="B71" s="7" t="s">
        <v>50</v>
      </c>
      <c r="C71" s="15">
        <v>917495.72</v>
      </c>
      <c r="D71" s="15">
        <v>553069.02</v>
      </c>
      <c r="E71" s="13">
        <f t="shared" si="2"/>
        <v>0.60280283378324651</v>
      </c>
      <c r="F71" s="15">
        <v>430851.7</v>
      </c>
      <c r="G71" s="13">
        <f t="shared" si="3"/>
        <v>1.2836644720213475</v>
      </c>
    </row>
    <row r="72" spans="1:7" ht="23.5" thickBot="1" x14ac:dyDescent="0.4">
      <c r="A72" s="6">
        <v>1105</v>
      </c>
      <c r="B72" s="7" t="s">
        <v>51</v>
      </c>
      <c r="C72" s="15">
        <v>81100.679999999993</v>
      </c>
      <c r="D72" s="15">
        <v>48029.8</v>
      </c>
      <c r="E72" s="13">
        <f t="shared" si="2"/>
        <v>0.59222438085599294</v>
      </c>
      <c r="F72" s="15">
        <v>27703.599999999999</v>
      </c>
      <c r="G72" s="13">
        <f t="shared" si="3"/>
        <v>1.7337024791001894</v>
      </c>
    </row>
    <row r="73" spans="1:7" ht="15" thickBot="1" x14ac:dyDescent="0.4">
      <c r="A73" s="4">
        <v>1200</v>
      </c>
      <c r="B73" s="5" t="s">
        <v>117</v>
      </c>
      <c r="C73" s="14">
        <v>219541.9</v>
      </c>
      <c r="D73" s="14">
        <v>100056.87</v>
      </c>
      <c r="E73" s="12">
        <f t="shared" si="2"/>
        <v>0.45575295649714243</v>
      </c>
      <c r="F73" s="14">
        <f>F74+F75+F76</f>
        <v>80439</v>
      </c>
      <c r="G73" s="12">
        <f t="shared" si="3"/>
        <v>1.243885055756536</v>
      </c>
    </row>
    <row r="74" spans="1:7" ht="15" thickBot="1" x14ac:dyDescent="0.4">
      <c r="A74" s="6">
        <v>1201</v>
      </c>
      <c r="B74" s="7" t="s">
        <v>52</v>
      </c>
      <c r="C74" s="15">
        <v>107593.4</v>
      </c>
      <c r="D74" s="15">
        <v>54272.6</v>
      </c>
      <c r="E74" s="13">
        <f t="shared" si="2"/>
        <v>0.50442313376099279</v>
      </c>
      <c r="F74" s="15">
        <v>39926.400000000001</v>
      </c>
      <c r="G74" s="13">
        <f t="shared" si="3"/>
        <v>1.3593161417007293</v>
      </c>
    </row>
    <row r="75" spans="1:7" ht="15" thickBot="1" x14ac:dyDescent="0.4">
      <c r="A75" s="6">
        <v>1202</v>
      </c>
      <c r="B75" s="7" t="s">
        <v>53</v>
      </c>
      <c r="C75" s="15">
        <v>100717.99</v>
      </c>
      <c r="D75" s="15">
        <v>44409.37</v>
      </c>
      <c r="E75" s="13">
        <f t="shared" si="2"/>
        <v>0.44092788190074089</v>
      </c>
      <c r="F75" s="15">
        <v>39947.4</v>
      </c>
      <c r="G75" s="13">
        <f t="shared" si="3"/>
        <v>1.1116961304114912</v>
      </c>
    </row>
    <row r="76" spans="1:7" ht="23.5" thickBot="1" x14ac:dyDescent="0.4">
      <c r="A76" s="6">
        <v>1204</v>
      </c>
      <c r="B76" s="7" t="s">
        <v>54</v>
      </c>
      <c r="C76" s="15">
        <v>11230.51</v>
      </c>
      <c r="D76" s="15">
        <v>1374.91</v>
      </c>
      <c r="E76" s="13">
        <f t="shared" si="2"/>
        <v>0.12242631901845955</v>
      </c>
      <c r="F76" s="15">
        <v>565.20000000000005</v>
      </c>
      <c r="G76" s="13">
        <f t="shared" si="3"/>
        <v>2.4326079263977354</v>
      </c>
    </row>
    <row r="77" spans="1:7" ht="23.5" thickBot="1" x14ac:dyDescent="0.4">
      <c r="A77" s="4">
        <v>1300</v>
      </c>
      <c r="B77" s="5" t="s">
        <v>118</v>
      </c>
      <c r="C77" s="14">
        <v>173910.59</v>
      </c>
      <c r="D77" s="14">
        <v>46421.62</v>
      </c>
      <c r="E77" s="12">
        <f t="shared" si="2"/>
        <v>0.26692808068789831</v>
      </c>
      <c r="F77" s="14">
        <f>F78</f>
        <v>27396.2</v>
      </c>
      <c r="G77" s="12">
        <f t="shared" si="3"/>
        <v>1.6944547053970989</v>
      </c>
    </row>
    <row r="78" spans="1:7" ht="23.5" thickBot="1" x14ac:dyDescent="0.4">
      <c r="A78" s="6">
        <v>1301</v>
      </c>
      <c r="B78" s="7" t="s">
        <v>55</v>
      </c>
      <c r="C78" s="15">
        <v>173910.59</v>
      </c>
      <c r="D78" s="15">
        <v>46421.62</v>
      </c>
      <c r="E78" s="13">
        <f t="shared" si="2"/>
        <v>0.26692808068789831</v>
      </c>
      <c r="F78" s="15">
        <v>27396.2</v>
      </c>
      <c r="G78" s="13">
        <f t="shared" si="3"/>
        <v>1.6944547053970989</v>
      </c>
    </row>
    <row r="79" spans="1:7" ht="35" thickBot="1" x14ac:dyDescent="0.4">
      <c r="A79" s="4">
        <v>1400</v>
      </c>
      <c r="B79" s="5" t="s">
        <v>119</v>
      </c>
      <c r="C79" s="14">
        <v>0</v>
      </c>
      <c r="D79" s="14">
        <v>0</v>
      </c>
      <c r="E79" s="12">
        <v>0</v>
      </c>
      <c r="F79" s="14">
        <f>F80+F81+F82</f>
        <v>0</v>
      </c>
      <c r="G79" s="12">
        <v>0</v>
      </c>
    </row>
    <row r="80" spans="1:7" ht="35" thickBot="1" x14ac:dyDescent="0.4">
      <c r="A80" s="6">
        <v>1401</v>
      </c>
      <c r="B80" s="7" t="s">
        <v>56</v>
      </c>
      <c r="C80" s="15">
        <v>0</v>
      </c>
      <c r="D80" s="15">
        <v>0</v>
      </c>
      <c r="E80" s="13">
        <v>0</v>
      </c>
      <c r="F80" s="15">
        <v>0</v>
      </c>
      <c r="G80" s="13">
        <v>0</v>
      </c>
    </row>
    <row r="81" spans="1:7" ht="15" thickBot="1" x14ac:dyDescent="0.4">
      <c r="A81" s="6">
        <v>1402</v>
      </c>
      <c r="B81" s="7" t="s">
        <v>57</v>
      </c>
      <c r="C81" s="15">
        <v>0</v>
      </c>
      <c r="D81" s="15">
        <v>0</v>
      </c>
      <c r="E81" s="13">
        <v>0</v>
      </c>
      <c r="F81" s="15">
        <v>0</v>
      </c>
      <c r="G81" s="13">
        <v>0</v>
      </c>
    </row>
    <row r="82" spans="1:7" ht="15" thickBot="1" x14ac:dyDescent="0.4">
      <c r="A82" s="6">
        <v>1403</v>
      </c>
      <c r="B82" s="7" t="s">
        <v>58</v>
      </c>
      <c r="C82" s="15">
        <v>0</v>
      </c>
      <c r="D82" s="15">
        <v>0</v>
      </c>
      <c r="E82" s="13">
        <v>0</v>
      </c>
      <c r="F82" s="15">
        <v>0</v>
      </c>
      <c r="G82" s="13">
        <v>0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horizontalDpi="4294967294" verticalDpi="4294967294" r:id="rId1"/>
  <rowBreaks count="1" manualBreakCount="1">
    <brk id="5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В5</vt:lpstr>
      <vt:lpstr>В5!Заголовки_для_печати</vt:lpstr>
      <vt:lpstr>В5!Область_печати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2022-08-16T12:39:42Z</cp:lastPrinted>
  <dcterms:created xsi:type="dcterms:W3CDTF">2018-04-09T08:39:25Z</dcterms:created>
  <dcterms:modified xsi:type="dcterms:W3CDTF">2022-08-17T06:24:37Z</dcterms:modified>
</cp:coreProperties>
</file>