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0" yWindow="-20" windowWidth="14520" windowHeight="11020"/>
  </bookViews>
  <sheets>
    <sheet name="(В2)консолид" sheetId="7" r:id="rId1"/>
  </sheets>
  <definedNames>
    <definedName name="_xlnm._FilterDatabase" localSheetId="0" hidden="1">'(В2)консолид'!$B$34:$H$39</definedName>
    <definedName name="Z_5F91FB67_31C0_4899_8CA6_E21FC093F513_.wvu.Cols" localSheetId="0" hidden="1">'(В2)консолид'!#REF!</definedName>
    <definedName name="Z_5F91FB67_31C0_4899_8CA6_E21FC093F513_.wvu.FilterData" localSheetId="0" hidden="1">'(В2)консолид'!$B$5:$G$39</definedName>
    <definedName name="Z_5F91FB67_31C0_4899_8CA6_E21FC093F513_.wvu.PrintArea" localSheetId="0" hidden="1">'(В2)консолид'!$B$1:$G$39</definedName>
    <definedName name="_xlnm.Print_Titles" localSheetId="0">'(В2)консолид'!$5:$5</definedName>
    <definedName name="_xlnm.Print_Area" localSheetId="0">'(В2)консолид'!$A$1:$G$39</definedName>
  </definedNames>
  <calcPr calcId="145621"/>
</workbook>
</file>

<file path=xl/calcChain.xml><?xml version="1.0" encoding="utf-8"?>
<calcChain xmlns="http://schemas.openxmlformats.org/spreadsheetml/2006/main">
  <c r="E21" i="7" l="1"/>
  <c r="E20" i="7" l="1"/>
  <c r="D9" i="7"/>
  <c r="D35" i="7"/>
  <c r="C35" i="7"/>
  <c r="C7" i="7"/>
  <c r="C8" i="7"/>
  <c r="D22" i="7"/>
  <c r="D8" i="7" s="1"/>
  <c r="D7" i="7" s="1"/>
  <c r="D6" i="7" s="1"/>
  <c r="C22" i="7"/>
  <c r="C9" i="7"/>
  <c r="G39" i="7"/>
  <c r="G20" i="7"/>
  <c r="E23" i="7" l="1"/>
  <c r="G29" i="7" l="1"/>
  <c r="E35" i="7" l="1"/>
  <c r="E36" i="7"/>
  <c r="E37" i="7"/>
  <c r="E38" i="7"/>
  <c r="E39" i="7"/>
  <c r="G32" i="7"/>
  <c r="G33" i="7"/>
  <c r="G34" i="7"/>
  <c r="G35" i="7"/>
  <c r="G36" i="7"/>
  <c r="E32" i="7"/>
  <c r="E33" i="7"/>
  <c r="E34" i="7"/>
  <c r="G17" i="7"/>
  <c r="G19" i="7"/>
  <c r="G22" i="7"/>
  <c r="G23" i="7"/>
  <c r="G24" i="7"/>
  <c r="G25" i="7"/>
  <c r="G27" i="7"/>
  <c r="G28" i="7"/>
  <c r="G30" i="7"/>
  <c r="G31" i="7"/>
  <c r="G37" i="7"/>
  <c r="G38" i="7"/>
  <c r="G7" i="7"/>
  <c r="G8" i="7"/>
  <c r="G9" i="7"/>
  <c r="G10" i="7"/>
  <c r="G11" i="7"/>
  <c r="G12" i="7"/>
  <c r="G13" i="7"/>
  <c r="G14" i="7"/>
  <c r="G15" i="7"/>
  <c r="G16" i="7"/>
  <c r="G6" i="7"/>
  <c r="E7" i="7"/>
  <c r="E8" i="7"/>
  <c r="E9" i="7"/>
  <c r="E10" i="7"/>
  <c r="E11" i="7"/>
  <c r="E12" i="7"/>
  <c r="E13" i="7"/>
  <c r="E14" i="7"/>
  <c r="E15" i="7"/>
  <c r="E16" i="7"/>
  <c r="E17" i="7"/>
  <c r="E19" i="7"/>
  <c r="E22" i="7"/>
  <c r="E24" i="7"/>
  <c r="E25" i="7"/>
  <c r="E27" i="7"/>
  <c r="E28" i="7"/>
  <c r="E29" i="7"/>
  <c r="E30" i="7"/>
  <c r="E31" i="7"/>
  <c r="E6" i="7"/>
</calcChain>
</file>

<file path=xl/sharedStrings.xml><?xml version="1.0" encoding="utf-8"?>
<sst xmlns="http://schemas.openxmlformats.org/spreadsheetml/2006/main" count="71" uniqueCount="71">
  <si>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</si>
  <si>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</si>
  <si>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</si>
  <si>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</si>
  <si>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</si>
  <si>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</si>
  <si>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</si>
  <si>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</si>
  <si>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</si>
  <si>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</si>
  <si>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</si>
  <si>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</si>
  <si>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</si>
  <si>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</si>
  <si>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</si>
  <si>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</si>
  <si>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</si>
  <si>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</si>
  <si>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</si>
  <si>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</si>
  <si>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</si>
  <si>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</si>
  <si>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</si>
  <si>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</si>
  <si>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</si>
  <si>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</si>
  <si>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</si>
  <si>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</si>
  <si>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</si>
  <si>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</si>
  <si>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</si>
  <si>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</si>
  <si>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</si>
  <si>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</si>
  <si>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</si>
  <si>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</si>
  <si>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</si>
  <si>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</si>
  <si>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</si>
  <si>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</si>
  <si>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</si>
  <si>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</si>
  <si>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</si>
  <si>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</si>
  <si>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</si>
  <si>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</si>
  <si>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</si>
  <si>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</si>
  <si>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</si>
  <si>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</si>
  <si>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</si>
  <si>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</si>
  <si>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</si>
  <si>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</si>
  <si>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</si>
  <si>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</si>
  <si>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</si>
  <si>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</si>
  <si>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</si>
  <si>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</si>
  <si>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01.07.2021, тыс. руб.</t>
  </si>
  <si>
    <t>Сведения об исполнении доходов консолидированного бюджета Чувашской Республики по состоянию на 01.07.2022</t>
  </si>
  <si>
    <t>% исполнения годового плана по состоянию на 01.07.2022</t>
  </si>
  <si>
    <t>Фактически исполнено по состоянию на 01.07.2022, тыс. руб.</t>
  </si>
  <si>
    <t>2 02 10000 00 0000 150</t>
  </si>
  <si>
    <t>2 02 20000 00 0000 150</t>
  </si>
  <si>
    <t>2 02 30000 00 0000 150</t>
  </si>
  <si>
    <t>2 02 40000 00 0000 150</t>
  </si>
  <si>
    <t>1 05 06000 02 0000 110</t>
  </si>
  <si>
    <t>Налог на профессиональный доход</t>
  </si>
  <si>
    <t>в 2,6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</si>
</sst>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6" fillId="0" borderId="12">
      <alignment horizontal="right"/>
    </xf>
  </cellStyleXfs>
  <cellXfs count="33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25" fillId="0" borderId="1" xfId="1" applyNumberFormat="1" applyFont="1" applyFill="1" applyBorder="1" applyProtection="1"/>
    <xf numFmtId="0" fontId="3" fillId="0" borderId="1" xfId="1" applyFont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right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7" customFormat="1" ht="26.25" customHeight="1" x14ac:dyDescent="0.35">
      <c r="A1" s="32" t="s">
        <v>61</v>
      </c>
      <c r="B1" s="32"/>
      <c r="C1" s="32"/>
      <c r="D1" s="32"/>
      <c r="E1" s="32"/>
      <c r="F1" s="32"/>
      <c r="G1" s="32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31" t="s">
        <v>21</v>
      </c>
      <c r="B3" s="31" t="s">
        <v>1</v>
      </c>
      <c r="C3" s="31" t="s">
        <v>42</v>
      </c>
      <c r="D3" s="31" t="s">
        <v>63</v>
      </c>
      <c r="E3" s="31" t="s">
        <v>62</v>
      </c>
      <c r="F3" s="31" t="s">
        <v>60</v>
      </c>
      <c r="G3" s="31" t="s">
        <v>53</v>
      </c>
    </row>
    <row r="4" spans="1:7" s="2" customFormat="1" ht="34.5" customHeight="1" x14ac:dyDescent="0.35">
      <c r="A4" s="31"/>
      <c r="B4" s="31"/>
      <c r="C4" s="31"/>
      <c r="D4" s="31"/>
      <c r="E4" s="31"/>
      <c r="F4" s="31"/>
      <c r="G4" s="31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2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v>82698175.099999994</v>
      </c>
      <c r="D6" s="4">
        <f>D7+D34</f>
        <v>41802961.099999994</v>
      </c>
      <c r="E6" s="4">
        <f>D6/C6*100</f>
        <v>50.548831397369007</v>
      </c>
      <c r="F6" s="4">
        <v>37705904.700000003</v>
      </c>
      <c r="G6" s="4">
        <f>D6/F6*100</f>
        <v>110.86582176610655</v>
      </c>
    </row>
    <row r="7" spans="1:7" s="5" customFormat="1" ht="28" x14ac:dyDescent="0.3">
      <c r="A7" s="26" t="s">
        <v>30</v>
      </c>
      <c r="B7" s="3" t="s">
        <v>2</v>
      </c>
      <c r="C7" s="4">
        <f>C8+C33</f>
        <v>46418474.299999997</v>
      </c>
      <c r="D7" s="4">
        <f>D8+D33</f>
        <v>23378542.599999998</v>
      </c>
      <c r="E7" s="4">
        <f t="shared" ref="E7:E39" si="0">D7/C7*100</f>
        <v>50.36473721412252</v>
      </c>
      <c r="F7" s="4">
        <v>20077832.5</v>
      </c>
      <c r="G7" s="4">
        <f t="shared" ref="G7:G39" si="1">D7/F7*100</f>
        <v>116.43957384344151</v>
      </c>
    </row>
    <row r="8" spans="1:7" s="5" customFormat="1" x14ac:dyDescent="0.3">
      <c r="A8" s="3"/>
      <c r="B8" s="3" t="s">
        <v>3</v>
      </c>
      <c r="C8" s="4">
        <f>C9+C12+C16+C22+C29+C32</f>
        <v>43297101.399999999</v>
      </c>
      <c r="D8" s="4">
        <f>D9+D12+D16+D22+D29+D32</f>
        <v>21404372.899999999</v>
      </c>
      <c r="E8" s="4">
        <f t="shared" si="0"/>
        <v>49.436041231157333</v>
      </c>
      <c r="F8" s="4">
        <v>18361348</v>
      </c>
      <c r="G8" s="4">
        <f t="shared" si="1"/>
        <v>116.57299289790706</v>
      </c>
    </row>
    <row r="9" spans="1:7" s="8" customFormat="1" ht="28" x14ac:dyDescent="0.3">
      <c r="A9" s="25" t="s">
        <v>31</v>
      </c>
      <c r="B9" s="6" t="s">
        <v>4</v>
      </c>
      <c r="C9" s="7">
        <f>C10+C11</f>
        <v>26929184.199999999</v>
      </c>
      <c r="D9" s="7">
        <f>D10+D11</f>
        <v>12811386.300000001</v>
      </c>
      <c r="E9" s="7">
        <f t="shared" si="0"/>
        <v>47.574357265527567</v>
      </c>
      <c r="F9" s="7">
        <v>11591789.9</v>
      </c>
      <c r="G9" s="7">
        <f t="shared" si="1"/>
        <v>110.52120863577764</v>
      </c>
    </row>
    <row r="10" spans="1:7" x14ac:dyDescent="0.3">
      <c r="A10" s="18" t="s">
        <v>32</v>
      </c>
      <c r="B10" s="23" t="s">
        <v>5</v>
      </c>
      <c r="C10" s="11">
        <v>9963972.6999999993</v>
      </c>
      <c r="D10" s="11">
        <v>5474441.5</v>
      </c>
      <c r="E10" s="11">
        <f t="shared" si="0"/>
        <v>54.94235747956234</v>
      </c>
      <c r="F10" s="11">
        <v>4984441.7</v>
      </c>
      <c r="G10" s="11">
        <f t="shared" si="1"/>
        <v>109.83058543948863</v>
      </c>
    </row>
    <row r="11" spans="1:7" x14ac:dyDescent="0.3">
      <c r="A11" s="18" t="s">
        <v>33</v>
      </c>
      <c r="B11" s="23" t="s">
        <v>6</v>
      </c>
      <c r="C11" s="11">
        <v>16965211.5</v>
      </c>
      <c r="D11" s="11">
        <v>7336944.7999999998</v>
      </c>
      <c r="E11" s="11">
        <f t="shared" si="0"/>
        <v>43.246998718524672</v>
      </c>
      <c r="F11" s="11">
        <v>6607348.2000000002</v>
      </c>
      <c r="G11" s="11">
        <f t="shared" si="1"/>
        <v>111.04219995549802</v>
      </c>
    </row>
    <row r="12" spans="1:7" ht="70" x14ac:dyDescent="0.3">
      <c r="A12" s="26" t="s">
        <v>34</v>
      </c>
      <c r="B12" s="6" t="s">
        <v>25</v>
      </c>
      <c r="C12" s="7">
        <v>6394432.5</v>
      </c>
      <c r="D12" s="7">
        <v>3233337.3</v>
      </c>
      <c r="E12" s="7">
        <f t="shared" si="0"/>
        <v>50.564882810163368</v>
      </c>
      <c r="F12" s="7">
        <v>2536402</v>
      </c>
      <c r="G12" s="7">
        <f t="shared" si="1"/>
        <v>127.4773202355147</v>
      </c>
    </row>
    <row r="13" spans="1:7" s="8" customFormat="1" ht="56" x14ac:dyDescent="0.3">
      <c r="A13" s="6" t="s">
        <v>35</v>
      </c>
      <c r="B13" s="6" t="s">
        <v>7</v>
      </c>
      <c r="C13" s="7">
        <v>6394432.5</v>
      </c>
      <c r="D13" s="7">
        <v>3233337.3</v>
      </c>
      <c r="E13" s="7">
        <f t="shared" si="0"/>
        <v>50.564882810163368</v>
      </c>
      <c r="F13" s="7">
        <v>2536402</v>
      </c>
      <c r="G13" s="7">
        <f t="shared" si="1"/>
        <v>127.4773202355147</v>
      </c>
    </row>
    <row r="14" spans="1:7" s="22" customFormat="1" ht="27.65" customHeight="1" x14ac:dyDescent="0.3">
      <c r="A14" s="20"/>
      <c r="B14" s="20" t="s">
        <v>8</v>
      </c>
      <c r="C14" s="21">
        <v>1175833.3</v>
      </c>
      <c r="D14" s="21">
        <v>568853.5</v>
      </c>
      <c r="E14" s="21">
        <f t="shared" si="0"/>
        <v>48.378754029163829</v>
      </c>
      <c r="F14" s="21">
        <v>462019.5</v>
      </c>
      <c r="G14" s="21">
        <f t="shared" si="1"/>
        <v>123.12326644221727</v>
      </c>
    </row>
    <row r="15" spans="1:7" s="22" customFormat="1" ht="13.9" customHeight="1" x14ac:dyDescent="0.3">
      <c r="A15" s="20"/>
      <c r="B15" s="20" t="s">
        <v>9</v>
      </c>
      <c r="C15" s="21">
        <v>3982595.4</v>
      </c>
      <c r="D15" s="21">
        <v>2154413.2000000002</v>
      </c>
      <c r="E15" s="21">
        <f t="shared" si="0"/>
        <v>54.095708542223498</v>
      </c>
      <c r="F15" s="21">
        <v>1542026.4</v>
      </c>
      <c r="G15" s="21">
        <f t="shared" si="1"/>
        <v>139.71312034605893</v>
      </c>
    </row>
    <row r="16" spans="1:7" s="8" customFormat="1" ht="28" x14ac:dyDescent="0.3">
      <c r="A16" s="26" t="s">
        <v>36</v>
      </c>
      <c r="B16" s="6" t="s">
        <v>10</v>
      </c>
      <c r="C16" s="7">
        <v>4571081.0999999996</v>
      </c>
      <c r="D16" s="7">
        <v>2981998.7</v>
      </c>
      <c r="E16" s="7">
        <f t="shared" si="0"/>
        <v>65.23618012377861</v>
      </c>
      <c r="F16" s="7">
        <v>2305468.1</v>
      </c>
      <c r="G16" s="7">
        <f t="shared" si="1"/>
        <v>129.34460901887994</v>
      </c>
    </row>
    <row r="17" spans="1:7" ht="41.5" customHeight="1" x14ac:dyDescent="0.3">
      <c r="A17" s="13" t="s">
        <v>37</v>
      </c>
      <c r="B17" s="13" t="s">
        <v>11</v>
      </c>
      <c r="C17" s="11">
        <v>4207156.7</v>
      </c>
      <c r="D17" s="11">
        <v>2761737.6</v>
      </c>
      <c r="E17" s="11">
        <f t="shared" si="0"/>
        <v>65.643801667762929</v>
      </c>
      <c r="F17" s="11">
        <v>2011395.3</v>
      </c>
      <c r="G17" s="11">
        <f t="shared" si="1"/>
        <v>137.30456663590692</v>
      </c>
    </row>
    <row r="18" spans="1:7" ht="41.5" customHeight="1" x14ac:dyDescent="0.3">
      <c r="A18" s="13" t="s">
        <v>43</v>
      </c>
      <c r="B18" s="13" t="s">
        <v>46</v>
      </c>
      <c r="C18" s="11">
        <v>2354.6</v>
      </c>
      <c r="D18" s="11">
        <v>-1313.2</v>
      </c>
      <c r="E18" s="11"/>
      <c r="F18" s="11">
        <v>120434.5</v>
      </c>
      <c r="G18" s="11"/>
    </row>
    <row r="19" spans="1:7" ht="41.5" customHeight="1" x14ac:dyDescent="0.3">
      <c r="A19" s="13" t="s">
        <v>44</v>
      </c>
      <c r="B19" s="13" t="s">
        <v>47</v>
      </c>
      <c r="C19" s="11">
        <v>50375</v>
      </c>
      <c r="D19" s="11">
        <v>55126.3</v>
      </c>
      <c r="E19" s="11">
        <f t="shared" si="0"/>
        <v>109.43186104218363</v>
      </c>
      <c r="F19" s="11">
        <v>36130.800000000003</v>
      </c>
      <c r="G19" s="11">
        <f t="shared" si="1"/>
        <v>152.57425797380628</v>
      </c>
    </row>
    <row r="20" spans="1:7" ht="41.5" customHeight="1" x14ac:dyDescent="0.3">
      <c r="A20" s="13" t="s">
        <v>45</v>
      </c>
      <c r="B20" s="13" t="s">
        <v>48</v>
      </c>
      <c r="C20" s="11">
        <v>244954.8</v>
      </c>
      <c r="D20" s="11">
        <v>120801.7</v>
      </c>
      <c r="E20" s="11">
        <f t="shared" si="0"/>
        <v>49.315914609552458</v>
      </c>
      <c r="F20" s="11">
        <v>119945.2</v>
      </c>
      <c r="G20" s="11">
        <f t="shared" si="1"/>
        <v>100.71407609474994</v>
      </c>
    </row>
    <row r="21" spans="1:7" ht="15" customHeight="1" x14ac:dyDescent="0.3">
      <c r="A21" s="13" t="s">
        <v>68</v>
      </c>
      <c r="B21" s="13" t="s">
        <v>69</v>
      </c>
      <c r="C21" s="11">
        <v>66240</v>
      </c>
      <c r="D21" s="11">
        <v>45646.3</v>
      </c>
      <c r="E21" s="11">
        <f t="shared" ref="E21" si="2">D21/C21*100</f>
        <v>68.910477053140099</v>
      </c>
      <c r="F21" s="11">
        <v>17562.3</v>
      </c>
      <c r="G21" s="30" t="s">
        <v>70</v>
      </c>
    </row>
    <row r="22" spans="1:7" s="8" customFormat="1" ht="13.9" customHeight="1" x14ac:dyDescent="0.3">
      <c r="A22" s="26" t="s">
        <v>38</v>
      </c>
      <c r="B22" s="6" t="s">
        <v>12</v>
      </c>
      <c r="C22" s="7">
        <f>SUM(C23:C27)</f>
        <v>5035071.0999999996</v>
      </c>
      <c r="D22" s="7">
        <f>SUM(D23:D27)</f>
        <v>2166600.5</v>
      </c>
      <c r="E22" s="7">
        <f t="shared" si="0"/>
        <v>43.030186803121815</v>
      </c>
      <c r="F22" s="7">
        <v>1776510.6</v>
      </c>
      <c r="G22" s="7">
        <f t="shared" si="1"/>
        <v>121.95820841147808</v>
      </c>
    </row>
    <row r="23" spans="1:7" s="8" customFormat="1" ht="28" x14ac:dyDescent="0.3">
      <c r="A23" s="13" t="s">
        <v>49</v>
      </c>
      <c r="B23" s="23" t="s">
        <v>50</v>
      </c>
      <c r="C23" s="11">
        <v>377478.1</v>
      </c>
      <c r="D23" s="11">
        <v>27148.9</v>
      </c>
      <c r="E23" s="11">
        <f t="shared" si="0"/>
        <v>7.1921788310368218</v>
      </c>
      <c r="F23" s="11">
        <v>23059.3</v>
      </c>
      <c r="G23" s="11">
        <f t="shared" si="1"/>
        <v>117.73514373810134</v>
      </c>
    </row>
    <row r="24" spans="1:7" ht="13.9" customHeight="1" x14ac:dyDescent="0.3">
      <c r="A24" s="13" t="s">
        <v>39</v>
      </c>
      <c r="B24" s="23" t="s">
        <v>13</v>
      </c>
      <c r="C24" s="11">
        <v>2682853</v>
      </c>
      <c r="D24" s="11">
        <v>1589068.9</v>
      </c>
      <c r="E24" s="11">
        <f t="shared" si="0"/>
        <v>59.230561644637255</v>
      </c>
      <c r="F24" s="11">
        <v>1306070.3999999999</v>
      </c>
      <c r="G24" s="11">
        <f t="shared" si="1"/>
        <v>121.66793612350453</v>
      </c>
    </row>
    <row r="25" spans="1:7" ht="13.9" customHeight="1" x14ac:dyDescent="0.3">
      <c r="A25" s="13" t="s">
        <v>40</v>
      </c>
      <c r="B25" s="23" t="s">
        <v>14</v>
      </c>
      <c r="C25" s="11">
        <v>1174194.8999999999</v>
      </c>
      <c r="D25" s="11">
        <v>189074.7</v>
      </c>
      <c r="E25" s="11">
        <f t="shared" si="0"/>
        <v>16.102497123773919</v>
      </c>
      <c r="F25" s="11">
        <v>181632.1</v>
      </c>
      <c r="G25" s="11">
        <f t="shared" si="1"/>
        <v>104.09762371298905</v>
      </c>
    </row>
    <row r="26" spans="1:7" ht="13.9" customHeight="1" x14ac:dyDescent="0.3">
      <c r="A26" s="13" t="s">
        <v>41</v>
      </c>
      <c r="B26" s="23" t="s">
        <v>15</v>
      </c>
      <c r="C26" s="11">
        <v>0</v>
      </c>
      <c r="D26" s="11">
        <v>14.1</v>
      </c>
      <c r="E26" s="11">
        <v>0</v>
      </c>
      <c r="F26" s="11">
        <v>0</v>
      </c>
      <c r="G26" s="11"/>
    </row>
    <row r="27" spans="1:7" ht="13.5" customHeight="1" x14ac:dyDescent="0.3">
      <c r="A27" s="13" t="s">
        <v>51</v>
      </c>
      <c r="B27" s="23" t="s">
        <v>52</v>
      </c>
      <c r="C27" s="11">
        <v>800545.1</v>
      </c>
      <c r="D27" s="11">
        <v>361293.9</v>
      </c>
      <c r="E27" s="11">
        <f t="shared" si="0"/>
        <v>45.130986374159306</v>
      </c>
      <c r="F27" s="11">
        <v>265748.8</v>
      </c>
      <c r="G27" s="11">
        <f t="shared" si="1"/>
        <v>135.95316328803744</v>
      </c>
    </row>
    <row r="28" spans="1:7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7" ht="64.5" customHeight="1" x14ac:dyDescent="0.3">
      <c r="A29" s="26" t="s">
        <v>54</v>
      </c>
      <c r="B29" s="6" t="s">
        <v>55</v>
      </c>
      <c r="C29" s="7">
        <v>63362.2</v>
      </c>
      <c r="D29" s="7">
        <v>78005.2</v>
      </c>
      <c r="E29" s="7">
        <f t="shared" si="0"/>
        <v>123.10999302423211</v>
      </c>
      <c r="F29" s="7">
        <v>10586.1</v>
      </c>
      <c r="G29" s="7">
        <f>D29/F29*100</f>
        <v>736.86437876082789</v>
      </c>
    </row>
    <row r="30" spans="1:7" ht="28" x14ac:dyDescent="0.3">
      <c r="A30" s="13" t="s">
        <v>56</v>
      </c>
      <c r="B30" s="13" t="s">
        <v>58</v>
      </c>
      <c r="C30" s="28">
        <v>63064.9</v>
      </c>
      <c r="D30" s="28">
        <v>77948.399999999994</v>
      </c>
      <c r="E30" s="28">
        <f t="shared" si="0"/>
        <v>123.60029112866269</v>
      </c>
      <c r="F30" s="28">
        <v>10510</v>
      </c>
      <c r="G30" s="28">
        <f t="shared" si="1"/>
        <v>741.65937202664122</v>
      </c>
    </row>
    <row r="31" spans="1:7" ht="56" x14ac:dyDescent="0.3">
      <c r="A31" s="13" t="s">
        <v>57</v>
      </c>
      <c r="B31" s="13" t="s">
        <v>59</v>
      </c>
      <c r="C31" s="28">
        <v>297.3</v>
      </c>
      <c r="D31" s="28">
        <v>56.8</v>
      </c>
      <c r="E31" s="28">
        <f t="shared" si="0"/>
        <v>19.105280861083081</v>
      </c>
      <c r="F31" s="28">
        <v>76.099999999999994</v>
      </c>
      <c r="G31" s="28">
        <f t="shared" si="1"/>
        <v>74.638633377135349</v>
      </c>
    </row>
    <row r="32" spans="1:7" ht="28" x14ac:dyDescent="0.3">
      <c r="A32" s="13"/>
      <c r="B32" s="13" t="s">
        <v>23</v>
      </c>
      <c r="C32" s="28">
        <v>303970.3</v>
      </c>
      <c r="D32" s="28">
        <v>133044.9</v>
      </c>
      <c r="E32" s="28">
        <f t="shared" si="0"/>
        <v>43.769045857440673</v>
      </c>
      <c r="F32" s="28">
        <v>140591.29999999999</v>
      </c>
      <c r="G32" s="28">
        <f t="shared" si="1"/>
        <v>94.632384791946592</v>
      </c>
    </row>
    <row r="33" spans="1:8" s="5" customFormat="1" x14ac:dyDescent="0.3">
      <c r="A33" s="3"/>
      <c r="B33" s="3" t="s">
        <v>17</v>
      </c>
      <c r="C33" s="4">
        <v>3121372.9</v>
      </c>
      <c r="D33" s="4">
        <v>1974169.7</v>
      </c>
      <c r="E33" s="4">
        <f t="shared" si="0"/>
        <v>63.246839235389018</v>
      </c>
      <c r="F33" s="4">
        <v>1716484.5</v>
      </c>
      <c r="G33" s="4">
        <f t="shared" si="1"/>
        <v>115.01238141095943</v>
      </c>
    </row>
    <row r="34" spans="1:8" s="5" customFormat="1" ht="27.65" customHeight="1" x14ac:dyDescent="0.35">
      <c r="A34" s="25" t="s">
        <v>28</v>
      </c>
      <c r="B34" s="9" t="s">
        <v>24</v>
      </c>
      <c r="C34" s="4">
        <v>36279700.799999997</v>
      </c>
      <c r="D34" s="4">
        <v>18424418.5</v>
      </c>
      <c r="E34" s="4">
        <f t="shared" si="0"/>
        <v>50.784372786227614</v>
      </c>
      <c r="F34" s="4">
        <v>17628072.199999999</v>
      </c>
      <c r="G34" s="4">
        <f t="shared" si="1"/>
        <v>104.51748943937274</v>
      </c>
      <c r="H34"/>
    </row>
    <row r="35" spans="1:8" s="5" customFormat="1" ht="70" x14ac:dyDescent="0.35">
      <c r="A35" s="25" t="s">
        <v>29</v>
      </c>
      <c r="B35" s="9" t="s">
        <v>26</v>
      </c>
      <c r="C35" s="7">
        <f>SUM(C36:C39)</f>
        <v>35946266.100000001</v>
      </c>
      <c r="D35" s="7">
        <f>SUM(D36:D39)</f>
        <v>17939690.899999999</v>
      </c>
      <c r="E35" s="7">
        <f t="shared" si="0"/>
        <v>49.906966275977126</v>
      </c>
      <c r="F35" s="7">
        <v>17374373.600000001</v>
      </c>
      <c r="G35" s="7">
        <f t="shared" si="1"/>
        <v>103.25374205145444</v>
      </c>
      <c r="H35"/>
    </row>
    <row r="36" spans="1:8" s="8" customFormat="1" ht="28" x14ac:dyDescent="0.3">
      <c r="A36" s="25" t="s">
        <v>64</v>
      </c>
      <c r="B36" s="24" t="s">
        <v>27</v>
      </c>
      <c r="C36" s="7">
        <v>14672177.6</v>
      </c>
      <c r="D36" s="7">
        <v>8008259.0999999996</v>
      </c>
      <c r="E36" s="7">
        <f t="shared" si="0"/>
        <v>54.581257931338016</v>
      </c>
      <c r="F36" s="7">
        <v>7327939.7000000002</v>
      </c>
      <c r="G36" s="7">
        <f t="shared" si="1"/>
        <v>109.28391100161481</v>
      </c>
    </row>
    <row r="37" spans="1:8" s="8" customFormat="1" ht="42" x14ac:dyDescent="0.3">
      <c r="A37" s="25" t="s">
        <v>65</v>
      </c>
      <c r="B37" s="24" t="s">
        <v>18</v>
      </c>
      <c r="C37" s="7">
        <v>15877934</v>
      </c>
      <c r="D37" s="7">
        <v>7110338.5999999996</v>
      </c>
      <c r="E37" s="7">
        <f t="shared" si="0"/>
        <v>44.781258065438486</v>
      </c>
      <c r="F37" s="7">
        <v>5754364.7000000002</v>
      </c>
      <c r="G37" s="7">
        <f t="shared" si="1"/>
        <v>123.5642676592952</v>
      </c>
      <c r="H37" s="16"/>
    </row>
    <row r="38" spans="1:8" s="8" customFormat="1" ht="42" x14ac:dyDescent="0.3">
      <c r="A38" s="25" t="s">
        <v>66</v>
      </c>
      <c r="B38" s="24" t="s">
        <v>19</v>
      </c>
      <c r="C38" s="7">
        <v>2715009.2</v>
      </c>
      <c r="D38" s="7">
        <v>1380423.9</v>
      </c>
      <c r="E38" s="7">
        <f t="shared" si="0"/>
        <v>50.844170251798772</v>
      </c>
      <c r="F38" s="7">
        <v>1717032.4</v>
      </c>
      <c r="G38" s="7">
        <f t="shared" si="1"/>
        <v>80.39591448594679</v>
      </c>
    </row>
    <row r="39" spans="1:8" s="8" customFormat="1" x14ac:dyDescent="0.3">
      <c r="A39" s="25" t="s">
        <v>67</v>
      </c>
      <c r="B39" s="24" t="s">
        <v>20</v>
      </c>
      <c r="C39" s="7">
        <v>2681145.2999999998</v>
      </c>
      <c r="D39" s="7">
        <v>1440669.3</v>
      </c>
      <c r="E39" s="7">
        <f t="shared" si="0"/>
        <v>53.733354175172835</v>
      </c>
      <c r="F39" s="7">
        <v>2575036.7999999998</v>
      </c>
      <c r="G39" s="7">
        <f t="shared" si="1"/>
        <v>55.94752276938334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(В2)консолид</vt:lpstr>
      <vt:lpstr>'(В2)консолид'!Заголовки_для_печати</vt:lpstr>
      <vt:lpstr>'(В2)консолид'!Область_печати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2022-08-22T12:05:00Z</dcterms:modified>
</cp:coreProperties>
</file>