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20" yWindow="-20" windowWidth="14520" windowHeight="11020"/>
  </bookViews>
  <sheets>
    <sheet name="(В1)республ" sheetId="6" r:id="rId1"/>
  </sheets>
  <definedNames>
    <definedName name="_xlnm._FilterDatabase" localSheetId="0" hidden="1">'(В1)республ'!$B$30:$G$35</definedName>
    <definedName name="Z_5F91FB67_31C0_4899_8CA6_E21FC093F513_.wvu.Cols" localSheetId="0" hidden="1">'(В1)республ'!#REF!</definedName>
    <definedName name="Z_5F91FB67_31C0_4899_8CA6_E21FC093F513_.wvu.FilterData" localSheetId="0" hidden="1">'(В1)республ'!$B$5:$G$35</definedName>
    <definedName name="Z_5F91FB67_31C0_4899_8CA6_E21FC093F513_.wvu.PrintArea" localSheetId="0" hidden="1">'(В1)республ'!$B$1:$G$35</definedName>
    <definedName name="_xlnm.Print_Titles" localSheetId="0">'(В1)республ'!$5:$5</definedName>
    <definedName name="_xlnm.Print_Area" localSheetId="0">'(В1)республ'!$A$1:$G$35</definedName>
  </definedNames>
  <calcPr calcId="145621"/>
</workbook>
</file>

<file path=xl/calcChain.xml><?xml version="1.0" encoding="utf-8"?>
<calcChain xmlns="http://schemas.openxmlformats.org/spreadsheetml/2006/main">
  <c r="E19" i="6" l="1"/>
  <c r="D20" i="6" l="1"/>
  <c r="D8" i="6" s="1"/>
  <c r="D7" i="6" s="1"/>
  <c r="D6" i="6" s="1"/>
  <c r="D9" i="6"/>
  <c r="D31" i="6"/>
  <c r="C31" i="6"/>
  <c r="C6" i="6"/>
  <c r="C7" i="6"/>
  <c r="C8" i="6"/>
  <c r="C9" i="6"/>
  <c r="C20" i="6"/>
  <c r="G35" i="6"/>
  <c r="E32" i="6" l="1"/>
  <c r="G7" i="6" l="1"/>
  <c r="G8" i="6"/>
  <c r="G9" i="6"/>
  <c r="G10" i="6"/>
  <c r="G11" i="6"/>
  <c r="G12" i="6"/>
  <c r="G13" i="6"/>
  <c r="G14" i="6"/>
  <c r="G15" i="6"/>
  <c r="G16" i="6"/>
  <c r="G17" i="6"/>
  <c r="G20" i="6"/>
  <c r="G21" i="6"/>
  <c r="G22" i="6"/>
  <c r="G27" i="6"/>
  <c r="G28" i="6"/>
  <c r="G29" i="6"/>
  <c r="G30" i="6"/>
  <c r="G31" i="6"/>
  <c r="G32" i="6"/>
  <c r="G33" i="6"/>
  <c r="G34" i="6"/>
  <c r="G6" i="6"/>
  <c r="E7" i="6"/>
  <c r="E8" i="6"/>
  <c r="E9" i="6"/>
  <c r="E10" i="6"/>
  <c r="E11" i="6"/>
  <c r="E12" i="6"/>
  <c r="E13" i="6"/>
  <c r="E14" i="6"/>
  <c r="E15" i="6"/>
  <c r="E16" i="6"/>
  <c r="E17" i="6"/>
  <c r="E20" i="6"/>
  <c r="E21" i="6"/>
  <c r="E22" i="6"/>
  <c r="E27" i="6"/>
  <c r="E28" i="6"/>
  <c r="E29" i="6"/>
  <c r="E30" i="6"/>
  <c r="E31" i="6"/>
  <c r="E33" i="6"/>
  <c r="E34" i="6"/>
  <c r="E35" i="6"/>
  <c r="E6" i="6"/>
</calcChain>
</file>

<file path=xl/sharedStrings.xml><?xml version="1.0" encoding="utf-8"?>
<sst xmlns="http://schemas.openxmlformats.org/spreadsheetml/2006/main" count="63" uniqueCount="63">
  <si>
    <t>тыс. рублей</t>
  </si>
  <si>
    <t>Наименование доходов</t>
  </si>
  <si>
    <t>НАЛОГОВЫЕ И НЕНАЛОГОВЫЕ ДОХОДЫ</t>
  </si>
  <si>
    <t>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</si>
  <si>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</si>
  <si>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</si>
  <si>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</si>
  <si>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Акцизы по подакцизным товарам (продукции), производимым на территории Российской Федерации</t>
  </si>
  <si>
    <t>Акцизы на алкогольную продукцию</t>
  </si>
  <si>
    <t>Акцизы на нефтепродукты</t>
  </si>
  <si>
    <t>НАЛОГИ НА СОВОКУПНЫЙ ДОХОД</t>
  </si>
  <si>
    <t>Налог, взимаемый в связи с применением упрощенной системы налогообложения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</si>
  <si>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</si>
  <si>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</si>
  <si>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</si>
  <si>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</si>
  <si>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ЗАДОЛЖЕННОСТЬ И ПЕРЕРАСЧЕТЫ ПО ОТМЕНЕННЫМ НАЛОГАМ, СБОРАМ И ИНЫМ ОБЯЗАТЕЛЬНЫМ ПЛАТЕЖАМ</t>
  </si>
  <si>
    <t>НЕНАЛОГОВЫЕ ДОХОДЫ</t>
  </si>
  <si>
    <t>Субсидии бюджетам бюджетной системы Российской Федерации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</si>
  <si>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</si>
  <si>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</si>
  <si>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Код бюджетной классификации (без указания кода главного администратора доходов бюджета)</t>
  </si>
  <si>
    <t>ДОХОДЫ БЮДЖЕТА - ВСЕГО</t>
  </si>
  <si>
    <t>ПРОЧИЕ НАЛОГОВЫЕ ДОХОДЫ</t>
  </si>
  <si>
    <t>БЕЗВОЗМЕЗДНЫЕ ПОСТУПЛЕНИЯ</t>
  </si>
  <si>
    <t>НАЛОГИ НА ТОВАРЫ (РАБОТЫ, УСЛУГИ), РЕАЛИЗУЕМЫЕ НА ТЕРРИТОРИИ РОССИЙСКОЙ ФЕДЕРАЦИИ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</si>
  <si>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</si>
  <si>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</si>
  <si>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2 00 00000 00 0000 000</t>
  </si>
  <si>
    <t>2 02 00000 00 0000 000</t>
  </si>
  <si>
    <t>1 00 00000 00 0000 000</t>
  </si>
  <si>
    <t>1 01 00000 00 0000 000</t>
  </si>
  <si>
    <t>1 01 01000 00 0000 110</t>
  </si>
  <si>
    <t>1 01 02000 01 0000 110</t>
  </si>
  <si>
    <t>1 03 00000 00 0000 000</t>
  </si>
  <si>
    <t>1 03 02000 01 0000 110</t>
  </si>
  <si>
    <t>1 05 00000 00 0000 000</t>
  </si>
  <si>
    <t>1 05 01000 00 0000 110</t>
  </si>
  <si>
    <t>1 06 00000 00 0000 000</t>
  </si>
  <si>
    <t>1 06 02000 02 0000 110</t>
  </si>
  <si>
    <t>1 06 04000 02 0000 110</t>
  </si>
  <si>
    <t>1 06 05000 02 0000 110</t>
  </si>
  <si>
    <t>Утвержденные бюджетные назначения (годовой план), тыс. руб.</t>
  </si>
  <si>
    <t>1 05 03000 01 0000 110</t>
  </si>
  <si>
    <t>Единый сельскохозяйственный налог</t>
  </si>
  <si>
    <t>Темп роста к соответствующему периоду прошлого года, %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</si>
  <si>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</si>
  <si>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</si>
  <si>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</si>
  <si>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1 07 04000 01 0000 110</t>
  </si>
  <si>
    <t>Налог на добычу полезных ископаемых</t>
  </si>
  <si>
    <t>Сборы за пользование объектами животного мира и за пользование объектами водных биологических ресурсов</t>
  </si>
  <si>
    <t>Фактически исполнено по состоянию на 01.07.2021, тыс. руб.</t>
  </si>
  <si>
    <t>% исполнения годового плана по состоянию на 01.07.2022</t>
  </si>
  <si>
    <t>Фактически исполнено по состоянию на 01.07.2022, тыс. руб.</t>
  </si>
  <si>
    <t>Сведения об исполнении доходов республиканского бюджета Чувашской Республики по состоянию на 01.07.2022</t>
  </si>
  <si>
    <t>2 02 10000 00 0000 150</t>
  </si>
  <si>
    <t>2 02 20000 00 0000 150</t>
  </si>
  <si>
    <t>2 02 30000 00 0000 150</t>
  </si>
  <si>
    <t>2 02 40000 00 0000 150</t>
  </si>
  <si>
    <t>1 05 06000 02 0000 110</t>
  </si>
  <si>
    <t>Налог на профессиональный доход</t>
  </si>
  <si>
    <t>в 2,6 раза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</si>
</sst>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rgb="FF000000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5">
    <xf numFmtId="0" fontId="0" fillId="0" borderId="0"/>
    <xf numFmtId="0" fontId="2" fillId="0" borderId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6" fillId="0" borderId="11" applyNumberFormat="0" applyFill="0" applyAlignment="0" applyProtection="0"/>
    <xf numFmtId="0" fontId="2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34" borderId="0"/>
    <xf numFmtId="0" fontId="1" fillId="9" borderId="10" applyNumberFormat="0" applyFont="0" applyAlignment="0" applyProtection="0"/>
    <xf numFmtId="4" fontId="25" fillId="0" borderId="12">
      <alignment horizontal="right"/>
    </xf>
  </cellStyleXfs>
  <cellXfs count="36">
    <xf numFmtId="0" fontId="0" fillId="0" borderId="0" xfId="0"/>
    <xf numFmtId="0" fontId="3" fillId="0" borderId="0" xfId="1" applyFont="1" applyProtection="1"/>
    <xf numFmtId="0" fontId="3" fillId="0" borderId="0" xfId="1" applyFont="1" applyAlignment="1" applyProtection="1">
      <alignment horizontal="center" vertical="center"/>
    </xf>
    <xf numFmtId="0" fontId="4" fillId="2" borderId="1" xfId="1" applyFont="1" applyFill="1" applyBorder="1" applyAlignment="1" applyProtection="1">
      <alignment wrapText="1"/>
    </xf>
    <xf numFmtId="164" fontId="4" fillId="2" borderId="1" xfId="1" applyNumberFormat="1" applyFont="1" applyFill="1" applyBorder="1" applyProtection="1"/>
    <xf numFmtId="0" fontId="4" fillId="2" borderId="0" xfId="1" applyFont="1" applyFill="1" applyProtection="1"/>
    <xf numFmtId="0" fontId="3" fillId="2" borderId="1" xfId="1" applyFont="1" applyFill="1" applyBorder="1" applyAlignment="1" applyProtection="1">
      <alignment wrapText="1"/>
    </xf>
    <xf numFmtId="164" fontId="3" fillId="2" borderId="1" xfId="1" applyNumberFormat="1" applyFont="1" applyFill="1" applyBorder="1" applyProtection="1"/>
    <xf numFmtId="0" fontId="3" fillId="2" borderId="0" xfId="1" applyFont="1" applyFill="1" applyProtection="1"/>
    <xf numFmtId="0" fontId="4" fillId="2" borderId="1" xfId="1" applyFont="1" applyFill="1" applyBorder="1" applyAlignment="1" applyProtection="1">
      <alignment vertical="top" wrapText="1"/>
    </xf>
    <xf numFmtId="0" fontId="3" fillId="0" borderId="0" xfId="1" applyFont="1" applyAlignment="1" applyProtection="1">
      <alignment wrapText="1"/>
    </xf>
    <xf numFmtId="164" fontId="3" fillId="0" borderId="1" xfId="1" applyNumberFormat="1" applyFont="1" applyFill="1" applyBorder="1" applyProtection="1"/>
    <xf numFmtId="0" fontId="3" fillId="0" borderId="0" xfId="1" applyFont="1" applyFill="1" applyProtection="1"/>
    <xf numFmtId="0" fontId="3" fillId="0" borderId="1" xfId="1" applyFont="1" applyFill="1" applyBorder="1" applyAlignment="1" applyProtection="1">
      <alignment wrapText="1"/>
    </xf>
    <xf numFmtId="0" fontId="3" fillId="0" borderId="2" xfId="1" applyFont="1" applyBorder="1" applyAlignment="1" applyProtection="1"/>
    <xf numFmtId="0" fontId="3" fillId="0" borderId="2" xfId="1" applyFont="1" applyFill="1" applyBorder="1" applyAlignment="1" applyProtection="1"/>
    <xf numFmtId="0" fontId="3" fillId="0" borderId="2" xfId="1" applyFont="1" applyBorder="1" applyAlignment="1" applyProtection="1">
      <alignment horizontal="right"/>
    </xf>
    <xf numFmtId="0" fontId="3" fillId="0" borderId="1" xfId="1" applyFont="1" applyFill="1" applyBorder="1" applyAlignment="1" applyProtection="1">
      <alignment horizontal="left" wrapText="1" indent="1"/>
    </xf>
    <xf numFmtId="0" fontId="3" fillId="0" borderId="1" xfId="1" applyFont="1" applyBorder="1" applyAlignment="1" applyProtection="1">
      <alignment horizontal="center" vertical="center" wrapText="1"/>
    </xf>
    <xf numFmtId="0" fontId="23" fillId="0" borderId="1" xfId="1" applyFont="1" applyFill="1" applyBorder="1" applyAlignment="1" applyProtection="1">
      <alignment horizontal="left" wrapText="1" indent="1"/>
    </xf>
    <xf numFmtId="164" fontId="23" fillId="0" borderId="1" xfId="1" applyNumberFormat="1" applyFont="1" applyFill="1" applyBorder="1" applyProtection="1"/>
    <xf numFmtId="0" fontId="23" fillId="0" borderId="0" xfId="1" applyFont="1" applyProtection="1"/>
    <xf numFmtId="0" fontId="3" fillId="0" borderId="1" xfId="1" applyFont="1" applyFill="1" applyBorder="1" applyAlignment="1" applyProtection="1">
      <alignment horizontal="left" wrapText="1"/>
    </xf>
    <xf numFmtId="0" fontId="3" fillId="2" borderId="1" xfId="1" applyFont="1" applyFill="1" applyBorder="1" applyAlignment="1" applyProtection="1">
      <alignment horizontal="left" vertical="top" wrapText="1"/>
    </xf>
    <xf numFmtId="3" fontId="3" fillId="2" borderId="1" xfId="1" applyNumberFormat="1" applyFont="1" applyFill="1" applyBorder="1" applyAlignment="1" applyProtection="1">
      <alignment horizontal="left" vertical="top" wrapText="1" indent="1"/>
    </xf>
    <xf numFmtId="3" fontId="4" fillId="2" borderId="1" xfId="1" applyNumberFormat="1" applyFont="1" applyFill="1" applyBorder="1" applyAlignment="1" applyProtection="1">
      <alignment horizontal="left" vertical="top" wrapText="1" indent="1"/>
    </xf>
    <xf numFmtId="0" fontId="24" fillId="0" borderId="0" xfId="1" applyFont="1" applyProtection="1"/>
    <xf numFmtId="0" fontId="4" fillId="0" borderId="0" xfId="1" applyFont="1" applyFill="1" applyProtection="1"/>
    <xf numFmtId="164" fontId="4" fillId="0" borderId="0" xfId="1" applyNumberFormat="1" applyFont="1" applyFill="1" applyBorder="1" applyProtection="1"/>
    <xf numFmtId="0" fontId="24" fillId="0" borderId="0" xfId="1" applyFont="1" applyFill="1" applyProtection="1"/>
    <xf numFmtId="0" fontId="3" fillId="0" borderId="0" xfId="1" applyFont="1" applyFill="1" applyAlignment="1" applyProtection="1">
      <alignment horizontal="center" vertical="center"/>
    </xf>
    <xf numFmtId="0" fontId="23" fillId="0" borderId="0" xfId="1" applyFont="1" applyFill="1" applyProtection="1"/>
    <xf numFmtId="0" fontId="3" fillId="0" borderId="1" xfId="1" applyFont="1" applyBorder="1" applyAlignment="1" applyProtection="1">
      <alignment horizontal="center" vertical="center" wrapText="1"/>
    </xf>
    <xf numFmtId="164" fontId="3" fillId="0" borderId="1" xfId="1" applyNumberFormat="1" applyFont="1" applyFill="1" applyBorder="1" applyAlignment="1" applyProtection="1">
      <alignment horizontal="right"/>
    </xf>
    <xf numFmtId="0" fontId="3" fillId="0" borderId="1" xfId="1" applyFont="1" applyBorder="1" applyAlignment="1" applyProtection="1">
      <alignment horizontal="center" vertical="center" wrapText="1"/>
    </xf>
    <xf numFmtId="0" fontId="5" fillId="0" borderId="0" xfId="1" applyFont="1" applyAlignment="1" applyProtection="1">
      <alignment horizontal="center" wrapText="1"/>
    </xf>
  </cellXfs>
  <cellStyles count="45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xl45" xfId="44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1"/>
    <cellStyle name="Обычный 3" xfId="42"/>
    <cellStyle name="Плохой" xfId="8" builtinId="27" customBuiltin="1"/>
    <cellStyle name="Пояснение" xfId="16" builtinId="53" customBuiltin="1"/>
    <cellStyle name="Примечание 2" xfId="43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"/>
  <sheetViews>
    <sheetView tabSelected="1" view="pageBreakPreview" zoomScale="85" zoomScaleNormal="70" zoomScaleSheetLayoutView="85" workbookViewId="0">
      <pane xSplit="2" ySplit="5" topLeftCell="C6" activePane="bottomRight" state="frozen"/>
      <selection pane="topRight" activeCell="B1" sqref="B1"/>
      <selection pane="bottomLeft" activeCell="A8" sqref="A8"/>
      <selection pane="bottomRight" sqref="A1:G1"/>
    </sheetView>
  </sheetViews>
  <sheetFormatPr defaultColWidth="8.81640625" defaultRowHeight="14" x14ac:dyDescent="0.3"/>
  <cols>
    <col min="1" max="1" width="27.453125" style="1" customWidth="1"/>
    <col min="2" max="2" width="31" style="10" customWidth="1"/>
    <col min="3" max="3" width="18.54296875" style="1" customWidth="1"/>
    <col min="4" max="4" width="19.1796875" style="1" customWidth="1"/>
    <col min="5" max="5" width="14.26953125" style="1" customWidth="1"/>
    <col min="6" max="6" width="19.1796875" style="12" customWidth="1"/>
    <col min="7" max="7" width="15.453125" style="12" customWidth="1"/>
    <col min="8" max="8" width="8.81640625" style="12"/>
    <col min="9" max="16384" width="8.81640625" style="1"/>
  </cols>
  <sheetData>
    <row r="1" spans="1:8" s="26" customFormat="1" ht="26.25" customHeight="1" x14ac:dyDescent="0.35">
      <c r="A1" s="35" t="s">
        <v>55</v>
      </c>
      <c r="B1" s="35"/>
      <c r="C1" s="35"/>
      <c r="D1" s="35"/>
      <c r="E1" s="35"/>
      <c r="F1" s="35"/>
      <c r="G1" s="35"/>
      <c r="H1" s="29"/>
    </row>
    <row r="2" spans="1:8" x14ac:dyDescent="0.3">
      <c r="B2" s="1"/>
      <c r="C2" s="14"/>
      <c r="D2" s="14"/>
      <c r="E2" s="14"/>
      <c r="F2" s="15"/>
      <c r="G2" s="16" t="s">
        <v>0</v>
      </c>
    </row>
    <row r="3" spans="1:8" s="2" customFormat="1" ht="34.5" customHeight="1" x14ac:dyDescent="0.35">
      <c r="A3" s="34" t="s">
        <v>21</v>
      </c>
      <c r="B3" s="34" t="s">
        <v>1</v>
      </c>
      <c r="C3" s="34" t="s">
        <v>42</v>
      </c>
      <c r="D3" s="34" t="s">
        <v>54</v>
      </c>
      <c r="E3" s="34" t="s">
        <v>53</v>
      </c>
      <c r="F3" s="34" t="s">
        <v>52</v>
      </c>
      <c r="G3" s="34" t="s">
        <v>45</v>
      </c>
      <c r="H3" s="30"/>
    </row>
    <row r="4" spans="1:8" s="2" customFormat="1" ht="34.5" customHeight="1" x14ac:dyDescent="0.35">
      <c r="A4" s="34"/>
      <c r="B4" s="34"/>
      <c r="C4" s="34"/>
      <c r="D4" s="34"/>
      <c r="E4" s="34"/>
      <c r="F4" s="34"/>
      <c r="G4" s="34"/>
      <c r="H4" s="30"/>
    </row>
    <row r="5" spans="1:8" s="2" customFormat="1" x14ac:dyDescent="0.35">
      <c r="A5" s="18">
        <v>1</v>
      </c>
      <c r="B5" s="18">
        <v>2</v>
      </c>
      <c r="C5" s="18">
        <v>3</v>
      </c>
      <c r="D5" s="18">
        <v>4</v>
      </c>
      <c r="E5" s="18">
        <v>5</v>
      </c>
      <c r="F5" s="32">
        <v>4</v>
      </c>
      <c r="G5" s="18">
        <v>7</v>
      </c>
      <c r="H5" s="30"/>
    </row>
    <row r="6" spans="1:8" s="2" customFormat="1" x14ac:dyDescent="0.3">
      <c r="A6" s="3"/>
      <c r="B6" s="3" t="s">
        <v>22</v>
      </c>
      <c r="C6" s="4">
        <f>C7+C30</f>
        <v>72935510.899999991</v>
      </c>
      <c r="D6" s="4">
        <f>D7+D30</f>
        <v>37094110.200000003</v>
      </c>
      <c r="E6" s="4">
        <f>D6/C6*100</f>
        <v>50.858778861313233</v>
      </c>
      <c r="F6" s="4">
        <v>35452599</v>
      </c>
      <c r="G6" s="4">
        <f>D6/F6*100</f>
        <v>104.63015758026654</v>
      </c>
      <c r="H6" s="30"/>
    </row>
    <row r="7" spans="1:8" s="5" customFormat="1" ht="28" x14ac:dyDescent="0.3">
      <c r="A7" s="25" t="s">
        <v>30</v>
      </c>
      <c r="B7" s="3" t="s">
        <v>2</v>
      </c>
      <c r="C7" s="4">
        <f>C8+C29</f>
        <v>36783190.599999994</v>
      </c>
      <c r="D7" s="4">
        <f>D8+D29</f>
        <v>18732328.899999999</v>
      </c>
      <c r="E7" s="4">
        <f t="shared" ref="E7:E35" si="0">D7/C7*100</f>
        <v>50.926329647977852</v>
      </c>
      <c r="F7" s="4">
        <v>16027174.1</v>
      </c>
      <c r="G7" s="4">
        <f t="shared" ref="G7:G35" si="1">D7/F7*100</f>
        <v>116.87855128497044</v>
      </c>
      <c r="H7" s="27"/>
    </row>
    <row r="8" spans="1:8" s="5" customFormat="1" x14ac:dyDescent="0.3">
      <c r="A8" s="3"/>
      <c r="B8" s="3" t="s">
        <v>3</v>
      </c>
      <c r="C8" s="4">
        <f>C9+C12+C16+C20+C24+C27</f>
        <v>35321046.599999994</v>
      </c>
      <c r="D8" s="4">
        <f>D9+D12+D16+D20+D24+D27</f>
        <v>17724914</v>
      </c>
      <c r="E8" s="4">
        <f t="shared" si="0"/>
        <v>50.182301223203282</v>
      </c>
      <c r="F8" s="4">
        <v>15177884.6</v>
      </c>
      <c r="G8" s="4">
        <f t="shared" si="1"/>
        <v>116.78118833503319</v>
      </c>
      <c r="H8" s="27"/>
    </row>
    <row r="9" spans="1:8" s="8" customFormat="1" ht="28" x14ac:dyDescent="0.3">
      <c r="A9" s="24" t="s">
        <v>31</v>
      </c>
      <c r="B9" s="6" t="s">
        <v>4</v>
      </c>
      <c r="C9" s="7">
        <f>C10+C11</f>
        <v>21843267.699999999</v>
      </c>
      <c r="D9" s="7">
        <f>D10+D11</f>
        <v>10553586</v>
      </c>
      <c r="E9" s="7">
        <f t="shared" si="0"/>
        <v>48.315051323570977</v>
      </c>
      <c r="F9" s="7">
        <v>9580587.1999999993</v>
      </c>
      <c r="G9" s="7">
        <f t="shared" si="1"/>
        <v>110.15594117237409</v>
      </c>
      <c r="H9" s="12"/>
    </row>
    <row r="10" spans="1:8" x14ac:dyDescent="0.3">
      <c r="A10" s="17" t="s">
        <v>32</v>
      </c>
      <c r="B10" s="22" t="s">
        <v>5</v>
      </c>
      <c r="C10" s="11">
        <v>9963972.6999999993</v>
      </c>
      <c r="D10" s="11">
        <v>5474441.5</v>
      </c>
      <c r="E10" s="11">
        <f t="shared" si="0"/>
        <v>54.94235747956234</v>
      </c>
      <c r="F10" s="11">
        <v>4984441.7</v>
      </c>
      <c r="G10" s="11">
        <f t="shared" si="1"/>
        <v>109.83058543948863</v>
      </c>
    </row>
    <row r="11" spans="1:8" x14ac:dyDescent="0.3">
      <c r="A11" s="17" t="s">
        <v>33</v>
      </c>
      <c r="B11" s="22" t="s">
        <v>6</v>
      </c>
      <c r="C11" s="11">
        <v>11879295</v>
      </c>
      <c r="D11" s="11">
        <v>5079144.5</v>
      </c>
      <c r="E11" s="11">
        <f t="shared" si="0"/>
        <v>42.756278886920477</v>
      </c>
      <c r="F11" s="11">
        <v>4596145.5</v>
      </c>
      <c r="G11" s="11">
        <f t="shared" si="1"/>
        <v>110.50878393645284</v>
      </c>
    </row>
    <row r="12" spans="1:8" ht="70" x14ac:dyDescent="0.3">
      <c r="A12" s="25" t="s">
        <v>34</v>
      </c>
      <c r="B12" s="6" t="s">
        <v>25</v>
      </c>
      <c r="C12" s="7">
        <v>6099042.0999999996</v>
      </c>
      <c r="D12" s="7">
        <v>3075797.2</v>
      </c>
      <c r="E12" s="7">
        <f t="shared" si="0"/>
        <v>50.430824210903545</v>
      </c>
      <c r="F12" s="7">
        <v>2408184.7000000002</v>
      </c>
      <c r="G12" s="7">
        <f t="shared" si="1"/>
        <v>127.72264519411654</v>
      </c>
    </row>
    <row r="13" spans="1:8" s="8" customFormat="1" ht="56" x14ac:dyDescent="0.3">
      <c r="A13" s="6" t="s">
        <v>35</v>
      </c>
      <c r="B13" s="6" t="s">
        <v>7</v>
      </c>
      <c r="C13" s="7">
        <v>6099042.0999999996</v>
      </c>
      <c r="D13" s="7">
        <v>3075797.2</v>
      </c>
      <c r="E13" s="7">
        <f t="shared" si="0"/>
        <v>50.430824210903545</v>
      </c>
      <c r="F13" s="7">
        <v>2408184.7000000002</v>
      </c>
      <c r="G13" s="7">
        <f t="shared" si="1"/>
        <v>127.72264519411654</v>
      </c>
      <c r="H13" s="12"/>
    </row>
    <row r="14" spans="1:8" s="21" customFormat="1" ht="27.65" customHeight="1" x14ac:dyDescent="0.3">
      <c r="A14" s="19"/>
      <c r="B14" s="19" t="s">
        <v>8</v>
      </c>
      <c r="C14" s="20">
        <v>1175833.3</v>
      </c>
      <c r="D14" s="20">
        <v>568853.5</v>
      </c>
      <c r="E14" s="20">
        <f t="shared" si="0"/>
        <v>48.378754029163829</v>
      </c>
      <c r="F14" s="20">
        <v>462019.5</v>
      </c>
      <c r="G14" s="20">
        <f t="shared" si="1"/>
        <v>123.12326644221727</v>
      </c>
      <c r="H14" s="31"/>
    </row>
    <row r="15" spans="1:8" s="21" customFormat="1" ht="13.9" customHeight="1" x14ac:dyDescent="0.3">
      <c r="A15" s="19"/>
      <c r="B15" s="19" t="s">
        <v>9</v>
      </c>
      <c r="C15" s="20">
        <v>3687205</v>
      </c>
      <c r="D15" s="20">
        <v>1996873.1</v>
      </c>
      <c r="E15" s="20">
        <f t="shared" si="0"/>
        <v>54.156823393329098</v>
      </c>
      <c r="F15" s="20">
        <v>1413809.1</v>
      </c>
      <c r="G15" s="20">
        <f t="shared" si="1"/>
        <v>141.24064557230534</v>
      </c>
      <c r="H15" s="31"/>
    </row>
    <row r="16" spans="1:8" s="8" customFormat="1" ht="28" x14ac:dyDescent="0.3">
      <c r="A16" s="25" t="s">
        <v>36</v>
      </c>
      <c r="B16" s="6" t="s">
        <v>10</v>
      </c>
      <c r="C16" s="7">
        <v>3459307</v>
      </c>
      <c r="D16" s="7">
        <v>2271149.6</v>
      </c>
      <c r="E16" s="7">
        <f t="shared" si="0"/>
        <v>65.653311486953896</v>
      </c>
      <c r="F16" s="7">
        <v>1638457.1</v>
      </c>
      <c r="G16" s="7">
        <f t="shared" si="1"/>
        <v>138.6151398165994</v>
      </c>
      <c r="H16" s="12"/>
    </row>
    <row r="17" spans="1:8" ht="41.5" customHeight="1" x14ac:dyDescent="0.3">
      <c r="A17" s="13" t="s">
        <v>37</v>
      </c>
      <c r="B17" s="13" t="s">
        <v>11</v>
      </c>
      <c r="C17" s="11">
        <v>3393067</v>
      </c>
      <c r="D17" s="11">
        <v>2225506.2999999998</v>
      </c>
      <c r="E17" s="11">
        <f t="shared" si="0"/>
        <v>65.589812992198489</v>
      </c>
      <c r="F17" s="11">
        <v>1620895.1</v>
      </c>
      <c r="G17" s="11">
        <f t="shared" si="1"/>
        <v>137.30106902044429</v>
      </c>
    </row>
    <row r="18" spans="1:8" ht="41.5" customHeight="1" x14ac:dyDescent="0.3">
      <c r="A18" s="13" t="s">
        <v>43</v>
      </c>
      <c r="B18" s="13" t="s">
        <v>44</v>
      </c>
      <c r="C18" s="11">
        <v>0</v>
      </c>
      <c r="D18" s="11">
        <v>-3</v>
      </c>
      <c r="E18" s="11"/>
      <c r="F18" s="11">
        <v>-0.3</v>
      </c>
      <c r="G18" s="11"/>
    </row>
    <row r="19" spans="1:8" ht="41.5" customHeight="1" x14ac:dyDescent="0.3">
      <c r="A19" s="13" t="s">
        <v>60</v>
      </c>
      <c r="B19" s="13" t="s">
        <v>61</v>
      </c>
      <c r="C19" s="11">
        <v>66240</v>
      </c>
      <c r="D19" s="11">
        <v>45646.3</v>
      </c>
      <c r="E19" s="11">
        <f t="shared" ref="E19" si="2">D19/C19*100</f>
        <v>68.910477053140099</v>
      </c>
      <c r="F19" s="11">
        <v>17562.3</v>
      </c>
      <c r="G19" s="33" t="s">
        <v>62</v>
      </c>
    </row>
    <row r="20" spans="1:8" s="8" customFormat="1" ht="13.9" customHeight="1" x14ac:dyDescent="0.3">
      <c r="A20" s="25" t="s">
        <v>38</v>
      </c>
      <c r="B20" s="6" t="s">
        <v>12</v>
      </c>
      <c r="C20" s="7">
        <f>SUM(C21:C23)</f>
        <v>3745077.8</v>
      </c>
      <c r="D20" s="7">
        <f>SUM(D21:D23)</f>
        <v>1759250.2</v>
      </c>
      <c r="E20" s="7">
        <f t="shared" si="0"/>
        <v>46.974997421949425</v>
      </c>
      <c r="F20" s="7">
        <v>1469539.3</v>
      </c>
      <c r="G20" s="7">
        <f t="shared" si="1"/>
        <v>119.71440301052172</v>
      </c>
      <c r="H20" s="12"/>
    </row>
    <row r="21" spans="1:8" x14ac:dyDescent="0.3">
      <c r="A21" s="13" t="s">
        <v>39</v>
      </c>
      <c r="B21" s="22" t="s">
        <v>13</v>
      </c>
      <c r="C21" s="11">
        <v>2682853</v>
      </c>
      <c r="D21" s="11">
        <v>1589068.9</v>
      </c>
      <c r="E21" s="11">
        <f t="shared" si="0"/>
        <v>59.230561644637255</v>
      </c>
      <c r="F21" s="11">
        <v>1306070.3999999999</v>
      </c>
      <c r="G21" s="11">
        <f t="shared" si="1"/>
        <v>121.66793612350453</v>
      </c>
    </row>
    <row r="22" spans="1:8" ht="13.9" customHeight="1" x14ac:dyDescent="0.3">
      <c r="A22" s="13" t="s">
        <v>40</v>
      </c>
      <c r="B22" s="22" t="s">
        <v>14</v>
      </c>
      <c r="C22" s="11">
        <v>1062224.8</v>
      </c>
      <c r="D22" s="11">
        <v>170167.2</v>
      </c>
      <c r="E22" s="11">
        <f t="shared" si="0"/>
        <v>16.019885809482137</v>
      </c>
      <c r="F22" s="11">
        <v>163468.9</v>
      </c>
      <c r="G22" s="11">
        <f t="shared" si="1"/>
        <v>104.09759899283596</v>
      </c>
    </row>
    <row r="23" spans="1:8" ht="13.9" customHeight="1" x14ac:dyDescent="0.3">
      <c r="A23" s="13" t="s">
        <v>41</v>
      </c>
      <c r="B23" s="22" t="s">
        <v>15</v>
      </c>
      <c r="C23" s="11">
        <v>0</v>
      </c>
      <c r="D23" s="11">
        <v>14.1</v>
      </c>
      <c r="E23" s="11">
        <v>0</v>
      </c>
      <c r="F23" s="11">
        <v>0</v>
      </c>
      <c r="G23" s="11"/>
    </row>
    <row r="24" spans="1:8" ht="60.75" customHeight="1" x14ac:dyDescent="0.3">
      <c r="A24" s="25" t="s">
        <v>46</v>
      </c>
      <c r="B24" s="6" t="s">
        <v>47</v>
      </c>
      <c r="C24" s="7">
        <v>0</v>
      </c>
      <c r="D24" s="7">
        <v>0</v>
      </c>
      <c r="E24" s="7"/>
      <c r="F24" s="7">
        <v>0</v>
      </c>
      <c r="G24" s="7"/>
    </row>
    <row r="25" spans="1:8" ht="28" x14ac:dyDescent="0.3">
      <c r="A25" s="13" t="s">
        <v>48</v>
      </c>
      <c r="B25" s="13" t="s">
        <v>50</v>
      </c>
      <c r="C25" s="11">
        <v>0</v>
      </c>
      <c r="D25" s="11">
        <v>0</v>
      </c>
      <c r="E25" s="11"/>
      <c r="F25" s="11">
        <v>0</v>
      </c>
      <c r="G25" s="11"/>
    </row>
    <row r="26" spans="1:8" ht="56" x14ac:dyDescent="0.3">
      <c r="A26" s="13" t="s">
        <v>49</v>
      </c>
      <c r="B26" s="13" t="s">
        <v>51</v>
      </c>
      <c r="C26" s="11">
        <v>0</v>
      </c>
      <c r="D26" s="11">
        <v>0</v>
      </c>
      <c r="E26" s="11"/>
      <c r="F26" s="11">
        <v>0</v>
      </c>
      <c r="G26" s="11"/>
    </row>
    <row r="27" spans="1:8" ht="28" x14ac:dyDescent="0.3">
      <c r="A27" s="13"/>
      <c r="B27" s="13" t="s">
        <v>23</v>
      </c>
      <c r="C27" s="11">
        <v>174352</v>
      </c>
      <c r="D27" s="11">
        <v>65131</v>
      </c>
      <c r="E27" s="11">
        <f t="shared" si="0"/>
        <v>37.356038359181426</v>
      </c>
      <c r="F27" s="11">
        <v>81116.3</v>
      </c>
      <c r="G27" s="11">
        <f t="shared" si="1"/>
        <v>80.293356575682068</v>
      </c>
    </row>
    <row r="28" spans="1:8" ht="285" hidden="1" customHeight="1" x14ac:dyDescent="0.3">
      <c r="A28" s="13"/>
      <c r="B28" s="13" t="s">
        <v>16</v>
      </c>
      <c r="C28" s="11"/>
      <c r="D28" s="11"/>
      <c r="E28" s="11" t="e">
        <f t="shared" si="0"/>
        <v>#DIV/0!</v>
      </c>
      <c r="F28" s="11"/>
      <c r="G28" s="11" t="e">
        <f t="shared" si="1"/>
        <v>#DIV/0!</v>
      </c>
    </row>
    <row r="29" spans="1:8" s="5" customFormat="1" x14ac:dyDescent="0.3">
      <c r="A29" s="3"/>
      <c r="B29" s="3" t="s">
        <v>17</v>
      </c>
      <c r="C29" s="4">
        <v>1462144</v>
      </c>
      <c r="D29" s="4">
        <v>1007414.9</v>
      </c>
      <c r="E29" s="4">
        <f t="shared" si="0"/>
        <v>68.899841602468697</v>
      </c>
      <c r="F29" s="4">
        <v>849289.5</v>
      </c>
      <c r="G29" s="4">
        <f t="shared" si="1"/>
        <v>118.61855115364077</v>
      </c>
      <c r="H29" s="27"/>
    </row>
    <row r="30" spans="1:8" s="5" customFormat="1" ht="27.65" customHeight="1" x14ac:dyDescent="0.3">
      <c r="A30" s="24" t="s">
        <v>28</v>
      </c>
      <c r="B30" s="9" t="s">
        <v>24</v>
      </c>
      <c r="C30" s="4">
        <v>36152320.299999997</v>
      </c>
      <c r="D30" s="4">
        <v>18361781.300000001</v>
      </c>
      <c r="E30" s="4">
        <f t="shared" si="0"/>
        <v>50.79004929041858</v>
      </c>
      <c r="F30" s="4">
        <v>19425424.899999999</v>
      </c>
      <c r="G30" s="4">
        <f t="shared" si="1"/>
        <v>94.524477042455842</v>
      </c>
      <c r="H30" s="27"/>
    </row>
    <row r="31" spans="1:8" s="5" customFormat="1" ht="70" x14ac:dyDescent="0.3">
      <c r="A31" s="24" t="s">
        <v>29</v>
      </c>
      <c r="B31" s="9" t="s">
        <v>26</v>
      </c>
      <c r="C31" s="4">
        <f>C32+C33+C34+C35</f>
        <v>35946266.100000001</v>
      </c>
      <c r="D31" s="4">
        <f>D32+D33+D34+D35</f>
        <v>17939685.099999998</v>
      </c>
      <c r="E31" s="4">
        <f t="shared" si="0"/>
        <v>49.906950140782484</v>
      </c>
      <c r="F31" s="4">
        <v>17374373.600000001</v>
      </c>
      <c r="G31" s="4">
        <f t="shared" si="1"/>
        <v>103.25370866895595</v>
      </c>
      <c r="H31" s="27"/>
    </row>
    <row r="32" spans="1:8" s="8" customFormat="1" ht="28" x14ac:dyDescent="0.3">
      <c r="A32" s="24" t="s">
        <v>56</v>
      </c>
      <c r="B32" s="23" t="s">
        <v>27</v>
      </c>
      <c r="C32" s="7">
        <v>14672177.6</v>
      </c>
      <c r="D32" s="7">
        <v>8008253.2999999998</v>
      </c>
      <c r="E32" s="7">
        <f>D32/C32*100</f>
        <v>54.581218400736923</v>
      </c>
      <c r="F32" s="7">
        <v>7327939.7000000002</v>
      </c>
      <c r="G32" s="7">
        <f t="shared" si="1"/>
        <v>109.28383185249191</v>
      </c>
      <c r="H32" s="12"/>
    </row>
    <row r="33" spans="1:8" s="8" customFormat="1" ht="42" x14ac:dyDescent="0.3">
      <c r="A33" s="24" t="s">
        <v>57</v>
      </c>
      <c r="B33" s="23" t="s">
        <v>18</v>
      </c>
      <c r="C33" s="7">
        <v>15877934</v>
      </c>
      <c r="D33" s="7">
        <v>7110338.5999999996</v>
      </c>
      <c r="E33" s="7">
        <f t="shared" si="0"/>
        <v>44.781258065438486</v>
      </c>
      <c r="F33" s="7">
        <v>5754364.7000000002</v>
      </c>
      <c r="G33" s="7">
        <f t="shared" si="1"/>
        <v>123.5642676592952</v>
      </c>
      <c r="H33" s="12"/>
    </row>
    <row r="34" spans="1:8" s="8" customFormat="1" ht="42" x14ac:dyDescent="0.3">
      <c r="A34" s="24" t="s">
        <v>58</v>
      </c>
      <c r="B34" s="23" t="s">
        <v>19</v>
      </c>
      <c r="C34" s="7">
        <v>2715009.2</v>
      </c>
      <c r="D34" s="7">
        <v>1380423.9</v>
      </c>
      <c r="E34" s="7">
        <f t="shared" si="0"/>
        <v>50.844170251798772</v>
      </c>
      <c r="F34" s="7">
        <v>1717032.4</v>
      </c>
      <c r="G34" s="7">
        <f t="shared" si="1"/>
        <v>80.39591448594679</v>
      </c>
      <c r="H34" s="12"/>
    </row>
    <row r="35" spans="1:8" s="8" customFormat="1" x14ac:dyDescent="0.3">
      <c r="A35" s="24" t="s">
        <v>59</v>
      </c>
      <c r="B35" s="23" t="s">
        <v>20</v>
      </c>
      <c r="C35" s="7">
        <v>2681145.2999999998</v>
      </c>
      <c r="D35" s="7">
        <v>1440669.3</v>
      </c>
      <c r="E35" s="7">
        <f t="shared" si="0"/>
        <v>53.733354175172835</v>
      </c>
      <c r="F35" s="7">
        <v>2575036.7999999998</v>
      </c>
      <c r="G35" s="7">
        <f t="shared" si="1"/>
        <v>55.94752276938334</v>
      </c>
      <c r="H35" s="12"/>
    </row>
    <row r="36" spans="1:8" x14ac:dyDescent="0.3">
      <c r="E36" s="28"/>
    </row>
  </sheetData>
  <mergeCells count="8">
    <mergeCell ref="A3:A4"/>
    <mergeCell ref="A1:G1"/>
    <mergeCell ref="E3:E4"/>
    <mergeCell ref="F3:F4"/>
    <mergeCell ref="G3:G4"/>
    <mergeCell ref="B3:B4"/>
    <mergeCell ref="C3:C4"/>
    <mergeCell ref="D3:D4"/>
  </mergeCells>
  <pageMargins left="0.51181102362204722" right="0.31496062992125984" top="0.35433070866141736" bottom="0.39370078740157483" header="0.19685039370078741" footer="0.31496062992125984"/>
  <pageSetup paperSize="9" scale="66" fitToHeight="0" orientation="portrait" blackAndWhite="1" horizontalDpi="4294967294" verticalDpi="4294967294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(В1)республ</vt:lpstr>
      <vt:lpstr>'(В1)республ'!Заголовки_для_печати</vt:lpstr>
      <vt:lpstr>'(В1)республ'!Область_печати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2022-08-22T12:04:48Z</dcterms:modified>
</cp:coreProperties>
</file>