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10" yWindow="-20" windowWidth="14310" windowHeight="11020"/>
  </bookViews>
  <sheets>
    <sheet name="В3" sheetId="1" r:id="rId1"/>
  </sheets>
  <definedNames>
    <definedName name="_xlnm.Print_Titles" localSheetId="0">В3!$3:$3</definedName>
  </definedNames>
  <calcPr calcId="145621"/>
</workbook>
</file>

<file path=xl/calcChain.xml><?xml version="1.0" encoding="utf-8"?>
<calcChain xmlns="http://schemas.openxmlformats.org/spreadsheetml/2006/main">
  <c r="F53" i="1" l="1"/>
  <c r="E15" i="1" l="1"/>
  <c r="G15" i="1"/>
  <c r="E6" i="1"/>
  <c r="G6" i="1"/>
  <c r="E7" i="1"/>
  <c r="G7" i="1"/>
  <c r="E8" i="1"/>
  <c r="G8" i="1"/>
  <c r="E9" i="1"/>
  <c r="G9" i="1"/>
  <c r="E10" i="1"/>
  <c r="G10" i="1"/>
  <c r="E11" i="1"/>
  <c r="E12" i="1"/>
  <c r="E13" i="1"/>
  <c r="G13" i="1"/>
  <c r="F21" i="1" l="1"/>
  <c r="D5" i="1" l="1"/>
  <c r="D40" i="1" l="1"/>
  <c r="D21" i="1"/>
  <c r="G80" i="1" l="1"/>
  <c r="E80" i="1"/>
  <c r="G79" i="1"/>
  <c r="E79" i="1"/>
  <c r="G78" i="1"/>
  <c r="E78" i="1"/>
  <c r="F77" i="1"/>
  <c r="D77" i="1"/>
  <c r="C77" i="1"/>
  <c r="G76" i="1"/>
  <c r="E76" i="1"/>
  <c r="F75" i="1"/>
  <c r="D75" i="1"/>
  <c r="C75" i="1"/>
  <c r="G74" i="1"/>
  <c r="E74" i="1"/>
  <c r="G73" i="1"/>
  <c r="E73" i="1"/>
  <c r="G72" i="1"/>
  <c r="E72" i="1"/>
  <c r="F71" i="1"/>
  <c r="D71" i="1"/>
  <c r="C71" i="1"/>
  <c r="G70" i="1"/>
  <c r="E70" i="1"/>
  <c r="G69" i="1"/>
  <c r="E69" i="1"/>
  <c r="E68" i="1"/>
  <c r="F67" i="1"/>
  <c r="D67" i="1"/>
  <c r="C67" i="1"/>
  <c r="G66" i="1"/>
  <c r="E66" i="1"/>
  <c r="G65" i="1"/>
  <c r="E65" i="1"/>
  <c r="G64" i="1"/>
  <c r="E64" i="1"/>
  <c r="G63" i="1"/>
  <c r="E63" i="1"/>
  <c r="G62" i="1"/>
  <c r="E62" i="1"/>
  <c r="F61" i="1"/>
  <c r="D61" i="1"/>
  <c r="C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D53" i="1"/>
  <c r="C53" i="1"/>
  <c r="G52" i="1"/>
  <c r="E52" i="1"/>
  <c r="G51" i="1"/>
  <c r="E51" i="1"/>
  <c r="F50" i="1"/>
  <c r="D50" i="1"/>
  <c r="C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F40" i="1"/>
  <c r="C40" i="1"/>
  <c r="G39" i="1"/>
  <c r="E39" i="1"/>
  <c r="G38" i="1"/>
  <c r="E38" i="1"/>
  <c r="G37" i="1"/>
  <c r="E37" i="1"/>
  <c r="F36" i="1"/>
  <c r="D36" i="1"/>
  <c r="C36" i="1"/>
  <c r="G35" i="1"/>
  <c r="E35" i="1"/>
  <c r="E34" i="1"/>
  <c r="G33" i="1"/>
  <c r="E33" i="1"/>
  <c r="G32" i="1"/>
  <c r="E32" i="1"/>
  <c r="F31" i="1"/>
  <c r="D31" i="1"/>
  <c r="C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E23" i="1"/>
  <c r="G22" i="1"/>
  <c r="E22" i="1"/>
  <c r="G21" i="1"/>
  <c r="C21" i="1"/>
  <c r="E20" i="1"/>
  <c r="G19" i="1"/>
  <c r="E19" i="1"/>
  <c r="G18" i="1"/>
  <c r="E18" i="1"/>
  <c r="G17" i="1"/>
  <c r="E17" i="1"/>
  <c r="F16" i="1"/>
  <c r="D16" i="1"/>
  <c r="E16" i="1" s="1"/>
  <c r="C16" i="1"/>
  <c r="F14" i="1"/>
  <c r="D14" i="1"/>
  <c r="C14" i="1"/>
  <c r="F5" i="1"/>
  <c r="C5" i="1"/>
  <c r="E36" i="1" l="1"/>
  <c r="D4" i="1"/>
  <c r="E75" i="1"/>
  <c r="E71" i="1"/>
  <c r="E14" i="1"/>
  <c r="G77" i="1"/>
  <c r="G67" i="1"/>
  <c r="F4" i="1"/>
  <c r="G75" i="1"/>
  <c r="G71" i="1"/>
  <c r="G61" i="1"/>
  <c r="G40" i="1"/>
  <c r="G36" i="1"/>
  <c r="G31" i="1"/>
  <c r="E31" i="1"/>
  <c r="G16" i="1"/>
  <c r="G14" i="1"/>
  <c r="G5" i="1"/>
  <c r="E5" i="1"/>
  <c r="E61" i="1"/>
  <c r="E53" i="1"/>
  <c r="E50" i="1"/>
  <c r="E40" i="1"/>
  <c r="E21" i="1"/>
  <c r="C4" i="1"/>
  <c r="G50" i="1"/>
  <c r="E67" i="1"/>
  <c r="E77" i="1"/>
  <c r="E4" i="1" l="1"/>
  <c r="G4" i="1"/>
</calcChain>
</file>

<file path=xl/sharedStrings.xml><?xml version="1.0" encoding="utf-8"?>
<sst xmlns="http://schemas.openxmlformats.org/spreadsheetml/2006/main" count="141" uniqueCount="141">
  <si>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</si>
  <si>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</si>
  <si>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</si>
  <si>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</si>
  <si>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</si>
  <si>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</si>
  <si>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</si>
  <si>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</si>
  <si>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</si>
  <si>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</si>
  <si>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</si>
  <si>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</si>
  <si>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</si>
  <si>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</si>
  <si>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</si>
  <si>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</si>
  <si>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</si>
  <si>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</si>
  <si>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</si>
  <si>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</si>
  <si>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</si>
  <si>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</si>
  <si>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</si>
  <si>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</si>
  <si>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</si>
  <si>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</si>
  <si>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</si>
  <si>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</si>
  <si>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</si>
  <si>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</si>
  <si>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</si>
  <si>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</si>
  <si>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</si>
  <si>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</si>
  <si>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</si>
  <si>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</si>
  <si>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</si>
  <si>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</si>
  <si>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</si>
  <si>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</si>
  <si>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</si>
  <si>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</si>
  <si>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</si>
  <si>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</si>
  <si>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</si>
  <si>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</si>
  <si>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</si>
  <si>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</si>
  <si>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</si>
  <si>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</si>
  <si>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</si>
  <si>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</si>
  <si>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</si>
  <si>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</si>
  <si>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</si>
  <si>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</si>
  <si>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</si>
  <si>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</si>
  <si>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</si>
  <si>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</si>
  <si>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</si>
  <si>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</si>
  <si>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</si>
  <si>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</si>
  <si>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</si>
  <si>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</si>
  <si>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</si>
  <si>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</si>
  <si>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</si>
  <si>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</si>
  <si>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</si>
  <si>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</si>
  <si>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</si>
  <si>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</si>
  <si>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</si>
  <si>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</si>
  <si>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</si>
  <si>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</si>
  <si>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</si>
  <si>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</si>
  <si>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</si>
  <si>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</si>
  <si>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</si>
  <si>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</si>
  <si>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</si>
  <si>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</si>
  <si>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</si>
  <si>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</si>
  <si>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</si>
  <si>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</si>
  <si>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</si>
  <si>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</si>
  <si>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</si>
  <si>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</si>
  <si>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</si>
  <si>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</si>
  <si>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</si>
  <si>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</si>
  <si>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</si>
  <si>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</si>
  <si>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</si>
  <si>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</si>
  <si>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</si>
  <si>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</si>
  <si>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</si>
  <si>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</si>
  <si>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</si>
  <si>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</si>
  <si>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</si>
  <si>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</si>
  <si>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</si>
  <si>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</si>
  <si>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</si>
  <si>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</si>
  <si>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</si>
  <si>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</si>
  <si>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</si>
  <si>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</si>
  <si>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</si>
  <si>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</si>
  <si>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</si>
  <si>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</si>
  <si>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</si>
  <si>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</si>
  <si>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</si>
  <si>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</si>
  <si>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</si>
  <si>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</si>
  <si>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</si>
  <si>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</si>
  <si>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</si>
  <si>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</si>
  <si>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</si>
  <si>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</si>
  <si>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</si>
  <si>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</si>
  <si>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</si>
  <si>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Сведения об исполнении республиканского бюджета за 9 месяцев 2021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</si>
  <si>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01.10.2021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</si>
  <si>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01.10.2021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</si>
  <si>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01.10.2020, </t>
    </r>
    <r>
      <rPr>
        <sz val="9"/>
        <color rgb="FF000000"/>
        <rFont val="Times New Roman"/>
        <family val="1"/>
        <charset val="204"/>
      </rPr>
      <t>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</si>
</sst>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Normal="100" workbookViewId="0">
      <selection activeCell="A2" sqref="A2"/>
    </sheetView>
  </sheetViews>
  <sheetFormatPr defaultRowHeight="14.5" x14ac:dyDescent="0.35"/>
  <cols>
    <col min="2" max="2" width="40.453125" customWidth="1"/>
    <col min="3" max="3" width="14.453125" customWidth="1"/>
    <col min="4" max="4" width="16.453125" customWidth="1"/>
    <col min="5" max="5" width="14.81640625" customWidth="1"/>
    <col min="6" max="8" width="15.7265625" customWidth="1"/>
    <col min="9" max="9" width="20.54296875" customWidth="1"/>
  </cols>
  <sheetData>
    <row r="1" spans="1:7" ht="45" customHeight="1" x14ac:dyDescent="0.35">
      <c r="A1" s="16" t="s">
        <v>137</v>
      </c>
      <c r="B1" s="16"/>
      <c r="C1" s="16"/>
      <c r="D1" s="16"/>
      <c r="E1" s="16"/>
      <c r="F1" s="16"/>
      <c r="G1" s="16"/>
    </row>
    <row r="2" spans="1:7" ht="15.75" thickBot="1" x14ac:dyDescent="0.3">
      <c r="A2" s="1"/>
    </row>
    <row r="3" spans="1:7" ht="69.5" thickBot="1" x14ac:dyDescent="0.4">
      <c r="A3" s="2" t="s">
        <v>0</v>
      </c>
      <c r="B3" s="3" t="s">
        <v>1</v>
      </c>
      <c r="C3" s="4" t="s">
        <v>2</v>
      </c>
      <c r="D3" s="4" t="s">
        <v>138</v>
      </c>
      <c r="E3" s="4" t="s">
        <v>139</v>
      </c>
      <c r="F3" s="4" t="s">
        <v>140</v>
      </c>
      <c r="G3" s="4" t="s">
        <v>3</v>
      </c>
    </row>
    <row r="4" spans="1:7" ht="15" thickBot="1" x14ac:dyDescent="0.4">
      <c r="A4" s="5"/>
      <c r="B4" s="6" t="s">
        <v>4</v>
      </c>
      <c r="C4" s="11">
        <f>SUM(C5,C14,C16,C21,C31,C36,C40,C50,C53,C61,C67,C71,C75,C77)</f>
        <v>74240172.414199993</v>
      </c>
      <c r="D4" s="11">
        <f>D5+D14+D16+D21+D31+D36+D40+D50+D53+D61+D67+D71+D75+D77</f>
        <v>48354835.924779996</v>
      </c>
      <c r="E4" s="12">
        <f>D4/C4</f>
        <v>0.65132979022461324</v>
      </c>
      <c r="F4" s="11">
        <f>SUM(F5,F14,F16,F21,F31,F36,F40,F50,F53,F61,F67,F71,F75,F77)</f>
        <v>44345384.31481</v>
      </c>
      <c r="G4" s="12">
        <f>D4/F4</f>
        <v>1.0904141811356669</v>
      </c>
    </row>
    <row r="5" spans="1:7" ht="15" thickBot="1" x14ac:dyDescent="0.4">
      <c r="A5" s="9" t="s">
        <v>73</v>
      </c>
      <c r="B5" s="6" t="s">
        <v>5</v>
      </c>
      <c r="C5" s="11">
        <f>SUM(C6:C13)</f>
        <v>2826366.9654799998</v>
      </c>
      <c r="D5" s="11">
        <f>SUM(D6:D13)</f>
        <v>1132178.80907</v>
      </c>
      <c r="E5" s="12">
        <f t="shared" ref="E5:E68" si="0">D5/C5</f>
        <v>0.40057742780676847</v>
      </c>
      <c r="F5" s="11">
        <f>SUM(F6:F13)</f>
        <v>960046.07958999998</v>
      </c>
      <c r="G5" s="12">
        <f t="shared" ref="G5:G67" si="1">D5/F5</f>
        <v>1.1792963203948621</v>
      </c>
    </row>
    <row r="6" spans="1:7" ht="46.5" thickBot="1" x14ac:dyDescent="0.4">
      <c r="A6" s="10" t="s">
        <v>74</v>
      </c>
      <c r="B6" s="8" t="s">
        <v>6</v>
      </c>
      <c r="C6" s="14">
        <v>94545.4</v>
      </c>
      <c r="D6" s="14">
        <v>73104.966629999995</v>
      </c>
      <c r="E6" s="13">
        <f t="shared" si="0"/>
        <v>0.77322605467849304</v>
      </c>
      <c r="F6" s="14">
        <v>64948.231390000001</v>
      </c>
      <c r="G6" s="13">
        <f t="shared" si="1"/>
        <v>1.1255882579930556</v>
      </c>
    </row>
    <row r="7" spans="1:7" ht="46.5" thickBot="1" x14ac:dyDescent="0.4">
      <c r="A7" s="10" t="s">
        <v>75</v>
      </c>
      <c r="B7" s="8" t="s">
        <v>7</v>
      </c>
      <c r="C7" s="14">
        <v>206674.56617999999</v>
      </c>
      <c r="D7" s="14">
        <v>139744.60055999999</v>
      </c>
      <c r="E7" s="13">
        <f>D7/C7</f>
        <v>0.67615770601541558</v>
      </c>
      <c r="F7" s="14">
        <v>115891.22709</v>
      </c>
      <c r="G7" s="13">
        <f t="shared" si="1"/>
        <v>1.2058255320005862</v>
      </c>
    </row>
    <row r="8" spans="1:7" ht="15" thickBot="1" x14ac:dyDescent="0.4">
      <c r="A8" s="10" t="s">
        <v>76</v>
      </c>
      <c r="B8" s="8" t="s">
        <v>8</v>
      </c>
      <c r="C8" s="14">
        <v>146009.33536</v>
      </c>
      <c r="D8" s="14">
        <v>94656.865900000004</v>
      </c>
      <c r="E8" s="13">
        <f t="shared" si="0"/>
        <v>0.64829324554224177</v>
      </c>
      <c r="F8" s="14">
        <v>86815.122069999998</v>
      </c>
      <c r="G8" s="13">
        <f t="shared" si="1"/>
        <v>1.0903269343292188</v>
      </c>
    </row>
    <row r="9" spans="1:7" ht="35" thickBot="1" x14ac:dyDescent="0.4">
      <c r="A9" s="10" t="s">
        <v>77</v>
      </c>
      <c r="B9" s="8" t="s">
        <v>9</v>
      </c>
      <c r="C9" s="14">
        <v>184967.04000000001</v>
      </c>
      <c r="D9" s="14">
        <v>92379.285229999994</v>
      </c>
      <c r="E9" s="13">
        <f t="shared" si="0"/>
        <v>0.49943646841080436</v>
      </c>
      <c r="F9" s="14">
        <v>87838.107399999994</v>
      </c>
      <c r="G9" s="13">
        <f t="shared" si="1"/>
        <v>1.0516994043293788</v>
      </c>
    </row>
    <row r="10" spans="1:7" ht="15" thickBot="1" x14ac:dyDescent="0.4">
      <c r="A10" s="10" t="s">
        <v>78</v>
      </c>
      <c r="B10" s="8" t="s">
        <v>10</v>
      </c>
      <c r="C10" s="14">
        <v>133829.91</v>
      </c>
      <c r="D10" s="14">
        <v>121526.66252</v>
      </c>
      <c r="E10" s="13">
        <f t="shared" si="0"/>
        <v>0.90806802843998025</v>
      </c>
      <c r="F10" s="14">
        <v>241978.78464</v>
      </c>
      <c r="G10" s="13">
        <f t="shared" si="1"/>
        <v>0.50222031944163747</v>
      </c>
    </row>
    <row r="11" spans="1:7" ht="15" thickBot="1" x14ac:dyDescent="0.4">
      <c r="A11" s="10" t="s">
        <v>79</v>
      </c>
      <c r="B11" s="8" t="s">
        <v>11</v>
      </c>
      <c r="C11" s="14">
        <v>108104.25547</v>
      </c>
      <c r="D11" s="14">
        <v>0</v>
      </c>
      <c r="E11" s="13">
        <f t="shared" si="0"/>
        <v>0</v>
      </c>
      <c r="F11" s="14">
        <v>0</v>
      </c>
      <c r="G11" s="13">
        <v>0</v>
      </c>
    </row>
    <row r="12" spans="1:7" ht="23.5" thickBot="1" x14ac:dyDescent="0.4">
      <c r="A12" s="10" t="s">
        <v>80</v>
      </c>
      <c r="B12" s="8" t="s">
        <v>12</v>
      </c>
      <c r="C12" s="14">
        <v>225</v>
      </c>
      <c r="D12" s="14">
        <v>150</v>
      </c>
      <c r="E12" s="13">
        <f t="shared" si="0"/>
        <v>0.66666666666666663</v>
      </c>
      <c r="F12" s="14">
        <v>225</v>
      </c>
      <c r="G12" s="13">
        <v>0</v>
      </c>
    </row>
    <row r="13" spans="1:7" ht="15" thickBot="1" x14ac:dyDescent="0.4">
      <c r="A13" s="10" t="s">
        <v>81</v>
      </c>
      <c r="B13" s="8" t="s">
        <v>13</v>
      </c>
      <c r="C13" s="14">
        <v>1952011.45847</v>
      </c>
      <c r="D13" s="14">
        <v>610616.42822999996</v>
      </c>
      <c r="E13" s="13">
        <f t="shared" si="0"/>
        <v>0.31281395689582958</v>
      </c>
      <c r="F13" s="14">
        <v>362349.60700000002</v>
      </c>
      <c r="G13" s="13">
        <f t="shared" si="1"/>
        <v>1.6851582461630763</v>
      </c>
    </row>
    <row r="14" spans="1:7" ht="15" thickBot="1" x14ac:dyDescent="0.4">
      <c r="A14" s="9" t="s">
        <v>82</v>
      </c>
      <c r="B14" s="6" t="s">
        <v>14</v>
      </c>
      <c r="C14" s="15">
        <f>SUM(C15)</f>
        <v>36598.800000000003</v>
      </c>
      <c r="D14" s="15">
        <f>SUM(D15)</f>
        <v>27417.981359999998</v>
      </c>
      <c r="E14" s="12">
        <f t="shared" si="0"/>
        <v>0.74914973605691981</v>
      </c>
      <c r="F14" s="15">
        <f>SUM(F15)</f>
        <v>24595.5</v>
      </c>
      <c r="G14" s="12">
        <f t="shared" si="1"/>
        <v>1.1147560065865707</v>
      </c>
    </row>
    <row r="15" spans="1:7" ht="15" thickBot="1" x14ac:dyDescent="0.4">
      <c r="A15" s="10" t="s">
        <v>83</v>
      </c>
      <c r="B15" s="8" t="s">
        <v>15</v>
      </c>
      <c r="C15" s="14">
        <v>36598.800000000003</v>
      </c>
      <c r="D15" s="14">
        <v>27417.981359999998</v>
      </c>
      <c r="E15" s="13">
        <f t="shared" si="0"/>
        <v>0.74914973605691981</v>
      </c>
      <c r="F15" s="14">
        <v>24595.5</v>
      </c>
      <c r="G15" s="13">
        <f t="shared" si="1"/>
        <v>1.1147560065865707</v>
      </c>
    </row>
    <row r="16" spans="1:7" ht="23.5" thickBot="1" x14ac:dyDescent="0.4">
      <c r="A16" s="9" t="s">
        <v>84</v>
      </c>
      <c r="B16" s="6" t="s">
        <v>16</v>
      </c>
      <c r="C16" s="15">
        <f>SUM(C17:C20)</f>
        <v>430489.52526999998</v>
      </c>
      <c r="D16" s="15">
        <f>SUM(D17:D20)</f>
        <v>253071.14276000002</v>
      </c>
      <c r="E16" s="12">
        <f t="shared" si="0"/>
        <v>0.58786829389466699</v>
      </c>
      <c r="F16" s="15">
        <f>SUM(F17:F20)</f>
        <v>316471.78402000002</v>
      </c>
      <c r="G16" s="12">
        <f t="shared" si="1"/>
        <v>0.799664158192399</v>
      </c>
    </row>
    <row r="17" spans="1:7" ht="15" thickBot="1" x14ac:dyDescent="0.4">
      <c r="A17" s="10" t="s">
        <v>122</v>
      </c>
      <c r="B17" s="8" t="s">
        <v>125</v>
      </c>
      <c r="C17" s="14">
        <v>86832.564639999997</v>
      </c>
      <c r="D17" s="14">
        <v>59793.179120000001</v>
      </c>
      <c r="E17" s="13">
        <f t="shared" si="0"/>
        <v>0.68860316826869206</v>
      </c>
      <c r="F17" s="14">
        <v>71967.633809999999</v>
      </c>
      <c r="G17" s="13">
        <f t="shared" si="1"/>
        <v>0.83083430640304945</v>
      </c>
    </row>
    <row r="18" spans="1:7" ht="15" thickBot="1" x14ac:dyDescent="0.4">
      <c r="A18" s="10" t="s">
        <v>85</v>
      </c>
      <c r="B18" s="8" t="s">
        <v>136</v>
      </c>
      <c r="C18" s="14">
        <v>59515.860630000003</v>
      </c>
      <c r="D18" s="14">
        <v>37260.223310000001</v>
      </c>
      <c r="E18" s="13">
        <f t="shared" si="0"/>
        <v>0.62605535592672479</v>
      </c>
      <c r="F18" s="14">
        <v>56888.808380000002</v>
      </c>
      <c r="G18" s="13">
        <f t="shared" si="1"/>
        <v>0.65496578977560926</v>
      </c>
    </row>
    <row r="19" spans="1:7" ht="35" thickBot="1" x14ac:dyDescent="0.4">
      <c r="A19" s="10" t="s">
        <v>120</v>
      </c>
      <c r="B19" s="8" t="s">
        <v>17</v>
      </c>
      <c r="C19" s="14">
        <v>283616.09999999998</v>
      </c>
      <c r="D19" s="14">
        <v>156017.74033</v>
      </c>
      <c r="E19" s="13">
        <f t="shared" si="0"/>
        <v>0.55010184658064198</v>
      </c>
      <c r="F19" s="14">
        <v>111384.48823</v>
      </c>
      <c r="G19" s="13">
        <f t="shared" si="1"/>
        <v>1.4007133561347962</v>
      </c>
    </row>
    <row r="20" spans="1:7" ht="23.5" thickBot="1" x14ac:dyDescent="0.4">
      <c r="A20" s="10" t="s">
        <v>129</v>
      </c>
      <c r="B20" s="8" t="s">
        <v>128</v>
      </c>
      <c r="C20" s="14">
        <v>525</v>
      </c>
      <c r="D20" s="14">
        <v>0</v>
      </c>
      <c r="E20" s="13">
        <f t="shared" si="0"/>
        <v>0</v>
      </c>
      <c r="F20" s="14">
        <v>76230.853600000002</v>
      </c>
      <c r="G20" s="13">
        <v>0</v>
      </c>
    </row>
    <row r="21" spans="1:7" ht="15" thickBot="1" x14ac:dyDescent="0.4">
      <c r="A21" s="9" t="s">
        <v>86</v>
      </c>
      <c r="B21" s="6" t="s">
        <v>18</v>
      </c>
      <c r="C21" s="15">
        <f>SUM(C22:C30)</f>
        <v>12817344.718919998</v>
      </c>
      <c r="D21" s="15">
        <f>D22+D23+D24+D25+D26+D27+D28+D29+D30</f>
        <v>7893176.2347999997</v>
      </c>
      <c r="E21" s="12">
        <f t="shared" si="0"/>
        <v>0.61581992276049879</v>
      </c>
      <c r="F21" s="15">
        <f>F22+F23+F24+F25+F26+F27+F28+F29+F30</f>
        <v>6591442.3379699998</v>
      </c>
      <c r="G21" s="12">
        <f t="shared" si="1"/>
        <v>1.1974884752205694</v>
      </c>
    </row>
    <row r="22" spans="1:7" ht="15" thickBot="1" x14ac:dyDescent="0.4">
      <c r="A22" s="10" t="s">
        <v>87</v>
      </c>
      <c r="B22" s="8" t="s">
        <v>19</v>
      </c>
      <c r="C22" s="14">
        <v>278640.93300000002</v>
      </c>
      <c r="D22" s="14">
        <v>192435.66397999998</v>
      </c>
      <c r="E22" s="13">
        <f t="shared" si="0"/>
        <v>0.69062237880175337</v>
      </c>
      <c r="F22" s="14">
        <v>199270.96036999999</v>
      </c>
      <c r="G22" s="13">
        <f t="shared" si="1"/>
        <v>0.9656984822208492</v>
      </c>
    </row>
    <row r="23" spans="1:7" ht="15" thickBot="1" x14ac:dyDescent="0.4">
      <c r="A23" s="10" t="s">
        <v>133</v>
      </c>
      <c r="B23" s="8" t="s">
        <v>135</v>
      </c>
      <c r="C23" s="14">
        <v>88575</v>
      </c>
      <c r="D23" s="14">
        <v>4696.6499999999996</v>
      </c>
      <c r="E23" s="13">
        <f t="shared" si="0"/>
        <v>5.3024555461473326E-2</v>
      </c>
      <c r="F23" s="14">
        <v>0</v>
      </c>
      <c r="G23" s="13">
        <v>0</v>
      </c>
    </row>
    <row r="24" spans="1:7" ht="15" thickBot="1" x14ac:dyDescent="0.4">
      <c r="A24" s="10" t="s">
        <v>88</v>
      </c>
      <c r="B24" s="8" t="s">
        <v>20</v>
      </c>
      <c r="C24" s="14">
        <v>2851067.26064</v>
      </c>
      <c r="D24" s="14">
        <v>2069395.3544999999</v>
      </c>
      <c r="E24" s="13">
        <f t="shared" si="0"/>
        <v>0.72583182553029901</v>
      </c>
      <c r="F24" s="14">
        <v>1596335.3263099999</v>
      </c>
      <c r="G24" s="13">
        <f t="shared" si="1"/>
        <v>1.2963412638893981</v>
      </c>
    </row>
    <row r="25" spans="1:7" ht="15" thickBot="1" x14ac:dyDescent="0.4">
      <c r="A25" s="10" t="s">
        <v>121</v>
      </c>
      <c r="B25" s="8" t="s">
        <v>21</v>
      </c>
      <c r="C25" s="14">
        <v>61597.974999999999</v>
      </c>
      <c r="D25" s="14">
        <v>22688.290570000001</v>
      </c>
      <c r="E25" s="13">
        <f t="shared" si="0"/>
        <v>0.36832851355909024</v>
      </c>
      <c r="F25" s="14">
        <v>14237.18615</v>
      </c>
      <c r="G25" s="13">
        <f t="shared" si="1"/>
        <v>1.5935937291934616</v>
      </c>
    </row>
    <row r="26" spans="1:7" ht="15" thickBot="1" x14ac:dyDescent="0.4">
      <c r="A26" s="10" t="s">
        <v>89</v>
      </c>
      <c r="B26" s="8" t="s">
        <v>22</v>
      </c>
      <c r="C26" s="14">
        <v>154854.552</v>
      </c>
      <c r="D26" s="14">
        <v>111670.58338</v>
      </c>
      <c r="E26" s="13">
        <f t="shared" si="0"/>
        <v>0.72113206836825827</v>
      </c>
      <c r="F26" s="14">
        <v>126218.26869</v>
      </c>
      <c r="G26" s="13">
        <f t="shared" si="1"/>
        <v>0.88474184077322415</v>
      </c>
    </row>
    <row r="27" spans="1:7" ht="15" thickBot="1" x14ac:dyDescent="0.4">
      <c r="A27" s="10" t="s">
        <v>90</v>
      </c>
      <c r="B27" s="8" t="s">
        <v>23</v>
      </c>
      <c r="C27" s="14">
        <v>1252986.1870899999</v>
      </c>
      <c r="D27" s="14">
        <v>1149681.0757800001</v>
      </c>
      <c r="E27" s="13">
        <f t="shared" si="0"/>
        <v>0.91755287298903032</v>
      </c>
      <c r="F27" s="14">
        <v>79256.716549999997</v>
      </c>
      <c r="G27" s="13">
        <f t="shared" si="1"/>
        <v>14.505787343016042</v>
      </c>
    </row>
    <row r="28" spans="1:7" ht="15" thickBot="1" x14ac:dyDescent="0.4">
      <c r="A28" s="10" t="s">
        <v>91</v>
      </c>
      <c r="B28" s="8" t="s">
        <v>24</v>
      </c>
      <c r="C28" s="14">
        <v>5786656.9981899997</v>
      </c>
      <c r="D28" s="14">
        <v>3278996.1796399998</v>
      </c>
      <c r="E28" s="13">
        <f t="shared" si="0"/>
        <v>0.56664775200355444</v>
      </c>
      <c r="F28" s="14">
        <v>2943552.8298599999</v>
      </c>
      <c r="G28" s="13">
        <f t="shared" si="1"/>
        <v>1.113958664637235</v>
      </c>
    </row>
    <row r="29" spans="1:7" ht="15" thickBot="1" x14ac:dyDescent="0.4">
      <c r="A29" s="10" t="s">
        <v>132</v>
      </c>
      <c r="B29" s="8" t="s">
        <v>134</v>
      </c>
      <c r="C29" s="14">
        <v>17497.233</v>
      </c>
      <c r="D29" s="14">
        <v>14445.088210000002</v>
      </c>
      <c r="E29" s="13">
        <f t="shared" si="0"/>
        <v>0.82556414548517476</v>
      </c>
      <c r="F29" s="14">
        <v>8025.4137000000001</v>
      </c>
      <c r="G29" s="13">
        <f t="shared" si="1"/>
        <v>1.7999182035936667</v>
      </c>
    </row>
    <row r="30" spans="1:7" ht="15" thickBot="1" x14ac:dyDescent="0.4">
      <c r="A30" s="10" t="s">
        <v>92</v>
      </c>
      <c r="B30" s="8" t="s">
        <v>25</v>
      </c>
      <c r="C30" s="14">
        <v>2325468.58</v>
      </c>
      <c r="D30" s="14">
        <v>1049167.34874</v>
      </c>
      <c r="E30" s="13">
        <f t="shared" si="0"/>
        <v>0.45116384618707683</v>
      </c>
      <c r="F30" s="14">
        <v>1624545.63634</v>
      </c>
      <c r="G30" s="13">
        <f t="shared" si="1"/>
        <v>0.64582202264487232</v>
      </c>
    </row>
    <row r="31" spans="1:7" ht="15" thickBot="1" x14ac:dyDescent="0.4">
      <c r="A31" s="9" t="s">
        <v>93</v>
      </c>
      <c r="B31" s="6" t="s">
        <v>26</v>
      </c>
      <c r="C31" s="15">
        <f>SUM(C32:C35)</f>
        <v>3955807.6631500004</v>
      </c>
      <c r="D31" s="15">
        <f>SUM(D32:D35)</f>
        <v>1199918.2091799998</v>
      </c>
      <c r="E31" s="12">
        <f t="shared" si="0"/>
        <v>0.30333077625531157</v>
      </c>
      <c r="F31" s="15">
        <f>SUM(F32:F35)</f>
        <v>778820.89217000001</v>
      </c>
      <c r="G31" s="12">
        <f t="shared" si="1"/>
        <v>1.5406856971141487</v>
      </c>
    </row>
    <row r="32" spans="1:7" ht="15" thickBot="1" x14ac:dyDescent="0.4">
      <c r="A32" s="10" t="s">
        <v>94</v>
      </c>
      <c r="B32" s="8" t="s">
        <v>27</v>
      </c>
      <c r="C32" s="14">
        <v>312088.04937000002</v>
      </c>
      <c r="D32" s="14">
        <v>68482.797720000002</v>
      </c>
      <c r="E32" s="13">
        <f t="shared" si="0"/>
        <v>0.21943422011270075</v>
      </c>
      <c r="F32" s="14">
        <v>52681.784290000003</v>
      </c>
      <c r="G32" s="13">
        <f t="shared" si="1"/>
        <v>1.2999331484867593</v>
      </c>
    </row>
    <row r="33" spans="1:7" ht="15" thickBot="1" x14ac:dyDescent="0.4">
      <c r="A33" s="10" t="s">
        <v>95</v>
      </c>
      <c r="B33" s="8" t="s">
        <v>28</v>
      </c>
      <c r="C33" s="14">
        <v>1889669.0780400001</v>
      </c>
      <c r="D33" s="14">
        <v>375103.44306000002</v>
      </c>
      <c r="E33" s="13">
        <f t="shared" si="0"/>
        <v>0.19850218613359769</v>
      </c>
      <c r="F33" s="14">
        <v>121193.50782</v>
      </c>
      <c r="G33" s="13">
        <f t="shared" si="1"/>
        <v>3.0950786870292935</v>
      </c>
    </row>
    <row r="34" spans="1:7" ht="15" thickBot="1" x14ac:dyDescent="0.4">
      <c r="A34" s="10" t="s">
        <v>96</v>
      </c>
      <c r="B34" s="8" t="s">
        <v>29</v>
      </c>
      <c r="C34" s="14">
        <v>1386932.6927700001</v>
      </c>
      <c r="D34" s="14">
        <v>624630.03077999991</v>
      </c>
      <c r="E34" s="13">
        <f t="shared" si="0"/>
        <v>0.45036794794452545</v>
      </c>
      <c r="F34" s="14">
        <v>455357.33192999999</v>
      </c>
      <c r="G34" s="13">
        <v>0</v>
      </c>
    </row>
    <row r="35" spans="1:7" ht="23.5" thickBot="1" x14ac:dyDescent="0.4">
      <c r="A35" s="10" t="s">
        <v>97</v>
      </c>
      <c r="B35" s="8" t="s">
        <v>30</v>
      </c>
      <c r="C35" s="14">
        <v>367117.84297</v>
      </c>
      <c r="D35" s="14">
        <v>131701.93762000001</v>
      </c>
      <c r="E35" s="13">
        <f t="shared" si="0"/>
        <v>0.35874567292759557</v>
      </c>
      <c r="F35" s="14">
        <v>149588.26813000001</v>
      </c>
      <c r="G35" s="13">
        <f t="shared" si="1"/>
        <v>0.88042959027738832</v>
      </c>
    </row>
    <row r="36" spans="1:7" ht="15" thickBot="1" x14ac:dyDescent="0.4">
      <c r="A36" s="9" t="s">
        <v>98</v>
      </c>
      <c r="B36" s="6" t="s">
        <v>31</v>
      </c>
      <c r="C36" s="15">
        <f>SUM(C37:C39)</f>
        <v>775158.84025999997</v>
      </c>
      <c r="D36" s="15">
        <f>SUM(D37:D39)</f>
        <v>318885.81174999999</v>
      </c>
      <c r="E36" s="12">
        <f t="shared" si="0"/>
        <v>0.41138124883287258</v>
      </c>
      <c r="F36" s="15">
        <f>SUM(F37:F39)</f>
        <v>357741.79364000005</v>
      </c>
      <c r="G36" s="12">
        <f t="shared" si="1"/>
        <v>0.89138539980290565</v>
      </c>
    </row>
    <row r="37" spans="1:7" ht="15" thickBot="1" x14ac:dyDescent="0.4">
      <c r="A37" s="10" t="s">
        <v>130</v>
      </c>
      <c r="B37" s="8" t="s">
        <v>131</v>
      </c>
      <c r="C37" s="14">
        <v>290407.50514000002</v>
      </c>
      <c r="D37" s="14">
        <v>62165.510470000001</v>
      </c>
      <c r="E37" s="13">
        <f t="shared" si="0"/>
        <v>0.21406302994831752</v>
      </c>
      <c r="F37" s="14">
        <v>188867.97476000001</v>
      </c>
      <c r="G37" s="13">
        <f t="shared" si="1"/>
        <v>0.32914796989270156</v>
      </c>
    </row>
    <row r="38" spans="1:7" ht="23.5" thickBot="1" x14ac:dyDescent="0.4">
      <c r="A38" s="10" t="s">
        <v>99</v>
      </c>
      <c r="B38" s="8" t="s">
        <v>32</v>
      </c>
      <c r="C38" s="14">
        <v>14502.204949999999</v>
      </c>
      <c r="D38" s="14">
        <v>9624.8812799999996</v>
      </c>
      <c r="E38" s="13">
        <f t="shared" si="0"/>
        <v>0.66368399241247789</v>
      </c>
      <c r="F38" s="14">
        <v>5752.0927000000001</v>
      </c>
      <c r="G38" s="13">
        <f t="shared" si="1"/>
        <v>1.6732834086627288</v>
      </c>
    </row>
    <row r="39" spans="1:7" ht="15" thickBot="1" x14ac:dyDescent="0.4">
      <c r="A39" s="10" t="s">
        <v>100</v>
      </c>
      <c r="B39" s="8" t="s">
        <v>33</v>
      </c>
      <c r="C39" s="14">
        <v>470249.13017000002</v>
      </c>
      <c r="D39" s="14">
        <v>247095.42</v>
      </c>
      <c r="E39" s="13">
        <f t="shared" si="0"/>
        <v>0.52545641054279546</v>
      </c>
      <c r="F39" s="14">
        <v>163121.72618</v>
      </c>
      <c r="G39" s="13">
        <f t="shared" si="1"/>
        <v>1.5147915963526375</v>
      </c>
    </row>
    <row r="40" spans="1:7" ht="15" thickBot="1" x14ac:dyDescent="0.4">
      <c r="A40" s="9" t="s">
        <v>101</v>
      </c>
      <c r="B40" s="6" t="s">
        <v>34</v>
      </c>
      <c r="C40" s="15">
        <f>SUM(C41:C49)</f>
        <v>19819938.59908</v>
      </c>
      <c r="D40" s="15">
        <f>SUM(D41:D49)</f>
        <v>13467983.746229999</v>
      </c>
      <c r="E40" s="12">
        <f t="shared" si="0"/>
        <v>0.67951692579184653</v>
      </c>
      <c r="F40" s="15">
        <f>SUM(F41:F49)</f>
        <v>12122628.024710001</v>
      </c>
      <c r="G40" s="12">
        <f t="shared" si="1"/>
        <v>1.1109788833557963</v>
      </c>
    </row>
    <row r="41" spans="1:7" ht="15" thickBot="1" x14ac:dyDescent="0.4">
      <c r="A41" s="10" t="s">
        <v>102</v>
      </c>
      <c r="B41" s="8" t="s">
        <v>35</v>
      </c>
      <c r="C41" s="14">
        <v>6164064.6159199998</v>
      </c>
      <c r="D41" s="14">
        <v>4077615.7349099996</v>
      </c>
      <c r="E41" s="13">
        <f t="shared" si="0"/>
        <v>0.66151411268121607</v>
      </c>
      <c r="F41" s="14">
        <v>3304710.8673299998</v>
      </c>
      <c r="G41" s="13">
        <f t="shared" si="1"/>
        <v>1.2338797246139899</v>
      </c>
    </row>
    <row r="42" spans="1:7" ht="15" thickBot="1" x14ac:dyDescent="0.4">
      <c r="A42" s="10" t="s">
        <v>103</v>
      </c>
      <c r="B42" s="8" t="s">
        <v>36</v>
      </c>
      <c r="C42" s="14">
        <v>11555505.20778</v>
      </c>
      <c r="D42" s="14">
        <v>7805858.3850500006</v>
      </c>
      <c r="E42" s="13">
        <f t="shared" si="0"/>
        <v>0.67550991883890399</v>
      </c>
      <c r="F42" s="14">
        <v>7122511.1171700004</v>
      </c>
      <c r="G42" s="13">
        <f t="shared" si="1"/>
        <v>1.0959419026012718</v>
      </c>
    </row>
    <row r="43" spans="1:7" ht="15" thickBot="1" x14ac:dyDescent="0.4">
      <c r="A43" s="10" t="s">
        <v>104</v>
      </c>
      <c r="B43" s="8" t="s">
        <v>37</v>
      </c>
      <c r="C43" s="14">
        <v>185712.96103000001</v>
      </c>
      <c r="D43" s="14">
        <v>120818.73325</v>
      </c>
      <c r="E43" s="13">
        <f t="shared" si="0"/>
        <v>0.65056705024741379</v>
      </c>
      <c r="F43" s="14">
        <v>390488.63721999998</v>
      </c>
      <c r="G43" s="13">
        <f t="shared" si="1"/>
        <v>0.30940396655365709</v>
      </c>
    </row>
    <row r="44" spans="1:7" ht="15" thickBot="1" x14ac:dyDescent="0.4">
      <c r="A44" s="10" t="s">
        <v>105</v>
      </c>
      <c r="B44" s="8" t="s">
        <v>38</v>
      </c>
      <c r="C44" s="14">
        <v>1479134.59818</v>
      </c>
      <c r="D44" s="14">
        <v>1137190.59081</v>
      </c>
      <c r="E44" s="13">
        <f t="shared" si="0"/>
        <v>0.76882157459453337</v>
      </c>
      <c r="F44" s="14">
        <v>1080808.89374</v>
      </c>
      <c r="G44" s="13">
        <f t="shared" si="1"/>
        <v>1.0521662038465454</v>
      </c>
    </row>
    <row r="45" spans="1:7" ht="23.5" thickBot="1" x14ac:dyDescent="0.4">
      <c r="A45" s="10" t="s">
        <v>106</v>
      </c>
      <c r="B45" s="8" t="s">
        <v>39</v>
      </c>
      <c r="C45" s="14">
        <v>103869.33199999999</v>
      </c>
      <c r="D45" s="14">
        <v>81723.451079999999</v>
      </c>
      <c r="E45" s="13">
        <f t="shared" si="0"/>
        <v>0.78679095654528719</v>
      </c>
      <c r="F45" s="14">
        <v>56909.864000000001</v>
      </c>
      <c r="G45" s="13">
        <f t="shared" si="1"/>
        <v>1.4360155750855423</v>
      </c>
    </row>
    <row r="46" spans="1:7" ht="15" thickBot="1" x14ac:dyDescent="0.4">
      <c r="A46" s="10" t="s">
        <v>107</v>
      </c>
      <c r="B46" s="8" t="s">
        <v>40</v>
      </c>
      <c r="C46" s="14">
        <v>66931.100000000006</v>
      </c>
      <c r="D46" s="14">
        <v>50346.9</v>
      </c>
      <c r="E46" s="13">
        <f t="shared" si="0"/>
        <v>0.75221982008363819</v>
      </c>
      <c r="F46" s="14">
        <v>42760.375</v>
      </c>
      <c r="G46" s="13">
        <f t="shared" si="1"/>
        <v>1.1774195151469089</v>
      </c>
    </row>
    <row r="47" spans="1:7" ht="15" thickBot="1" x14ac:dyDescent="0.4">
      <c r="A47" s="10" t="s">
        <v>108</v>
      </c>
      <c r="B47" s="8" t="s">
        <v>41</v>
      </c>
      <c r="C47" s="14">
        <v>79840.681819999998</v>
      </c>
      <c r="D47" s="14">
        <v>66013.346470000004</v>
      </c>
      <c r="E47" s="13">
        <f t="shared" si="0"/>
        <v>0.82681341097294758</v>
      </c>
      <c r="F47" s="14">
        <v>16056.15525</v>
      </c>
      <c r="G47" s="13">
        <f t="shared" si="1"/>
        <v>4.1114043456947771</v>
      </c>
    </row>
    <row r="48" spans="1:7" ht="23.5" thickBot="1" x14ac:dyDescent="0.4">
      <c r="A48" s="10" t="s">
        <v>123</v>
      </c>
      <c r="B48" s="8" t="s">
        <v>126</v>
      </c>
      <c r="C48" s="14">
        <v>45432.5</v>
      </c>
      <c r="D48" s="14">
        <v>34351.1</v>
      </c>
      <c r="E48" s="13">
        <f t="shared" si="0"/>
        <v>0.7560909040884829</v>
      </c>
      <c r="F48" s="14">
        <v>35998.9</v>
      </c>
      <c r="G48" s="13">
        <f t="shared" si="1"/>
        <v>0.95422637913936248</v>
      </c>
    </row>
    <row r="49" spans="1:7" ht="15" thickBot="1" x14ac:dyDescent="0.4">
      <c r="A49" s="10" t="s">
        <v>109</v>
      </c>
      <c r="B49" s="8" t="s">
        <v>42</v>
      </c>
      <c r="C49" s="14">
        <v>139447.60235</v>
      </c>
      <c r="D49" s="14">
        <v>94065.504659999991</v>
      </c>
      <c r="E49" s="13">
        <f t="shared" si="0"/>
        <v>0.67455806392357087</v>
      </c>
      <c r="F49" s="14">
        <v>72383.214999999997</v>
      </c>
      <c r="G49" s="13">
        <f t="shared" si="1"/>
        <v>1.2995485854006346</v>
      </c>
    </row>
    <row r="50" spans="1:7" ht="15" thickBot="1" x14ac:dyDescent="0.4">
      <c r="A50" s="9" t="s">
        <v>110</v>
      </c>
      <c r="B50" s="6" t="s">
        <v>43</v>
      </c>
      <c r="C50" s="15">
        <f>SUM(C51:C52)</f>
        <v>1557726.9984299999</v>
      </c>
      <c r="D50" s="15">
        <f>SUM(D51:D52)</f>
        <v>837626.55710000009</v>
      </c>
      <c r="E50" s="12">
        <f t="shared" si="0"/>
        <v>0.53772359209555087</v>
      </c>
      <c r="F50" s="15">
        <f>SUM(F51:F52)</f>
        <v>1141623.5050300001</v>
      </c>
      <c r="G50" s="12">
        <f t="shared" si="1"/>
        <v>0.7337152339711055</v>
      </c>
    </row>
    <row r="51" spans="1:7" ht="15" thickBot="1" x14ac:dyDescent="0.4">
      <c r="A51" s="10" t="s">
        <v>111</v>
      </c>
      <c r="B51" s="8" t="s">
        <v>44</v>
      </c>
      <c r="C51" s="14">
        <v>1454886.9268199999</v>
      </c>
      <c r="D51" s="14">
        <v>765280.01534000004</v>
      </c>
      <c r="E51" s="13">
        <f t="shared" si="0"/>
        <v>0.5260065241033548</v>
      </c>
      <c r="F51" s="14">
        <v>1055451.64745</v>
      </c>
      <c r="G51" s="13">
        <f t="shared" si="1"/>
        <v>0.72507349549260491</v>
      </c>
    </row>
    <row r="52" spans="1:7" ht="15" thickBot="1" x14ac:dyDescent="0.4">
      <c r="A52" s="10" t="s">
        <v>112</v>
      </c>
      <c r="B52" s="8" t="s">
        <v>45</v>
      </c>
      <c r="C52" s="14">
        <v>102840.07161</v>
      </c>
      <c r="D52" s="14">
        <v>72346.541760000007</v>
      </c>
      <c r="E52" s="13">
        <f t="shared" si="0"/>
        <v>0.70348591387955772</v>
      </c>
      <c r="F52" s="14">
        <v>86171.857579999996</v>
      </c>
      <c r="G52" s="13">
        <f t="shared" si="1"/>
        <v>0.83956112577514208</v>
      </c>
    </row>
    <row r="53" spans="1:7" ht="15" thickBot="1" x14ac:dyDescent="0.4">
      <c r="A53" s="9" t="s">
        <v>113</v>
      </c>
      <c r="B53" s="6" t="s">
        <v>46</v>
      </c>
      <c r="C53" s="15">
        <f>SUM(C54:C60)</f>
        <v>8409683.365389999</v>
      </c>
      <c r="D53" s="15">
        <f>SUM(D54:D60)</f>
        <v>5916720.2121900003</v>
      </c>
      <c r="E53" s="12">
        <f t="shared" si="0"/>
        <v>0.70356040235001316</v>
      </c>
      <c r="F53" s="15">
        <f>SUM(F54:F60)</f>
        <v>5686082.66395</v>
      </c>
      <c r="G53" s="12">
        <f t="shared" si="1"/>
        <v>1.0405617649040264</v>
      </c>
    </row>
    <row r="54" spans="1:7" ht="15" thickBot="1" x14ac:dyDescent="0.4">
      <c r="A54" s="10" t="s">
        <v>114</v>
      </c>
      <c r="B54" s="8" t="s">
        <v>47</v>
      </c>
      <c r="C54" s="14">
        <v>2692328.7591300001</v>
      </c>
      <c r="D54" s="14">
        <v>1991636.17065</v>
      </c>
      <c r="E54" s="13">
        <f t="shared" si="0"/>
        <v>0.73974478930038912</v>
      </c>
      <c r="F54" s="14">
        <v>3049991.1644000001</v>
      </c>
      <c r="G54" s="13">
        <f t="shared" si="1"/>
        <v>0.6529973574667054</v>
      </c>
    </row>
    <row r="55" spans="1:7" ht="15" thickBot="1" x14ac:dyDescent="0.4">
      <c r="A55" s="10" t="s">
        <v>115</v>
      </c>
      <c r="B55" s="8" t="s">
        <v>48</v>
      </c>
      <c r="C55" s="14">
        <v>2205927.75183</v>
      </c>
      <c r="D55" s="14">
        <v>1012213.47247</v>
      </c>
      <c r="E55" s="13">
        <f t="shared" si="0"/>
        <v>0.45886066378660184</v>
      </c>
      <c r="F55" s="14">
        <v>1046827.43162</v>
      </c>
      <c r="G55" s="13">
        <f t="shared" si="1"/>
        <v>0.96693441716899431</v>
      </c>
    </row>
    <row r="56" spans="1:7" ht="23.5" thickBot="1" x14ac:dyDescent="0.4">
      <c r="A56" s="10" t="s">
        <v>124</v>
      </c>
      <c r="B56" s="8" t="s">
        <v>127</v>
      </c>
      <c r="C56" s="14">
        <v>24273.200000000001</v>
      </c>
      <c r="D56" s="14">
        <v>18204.899940000003</v>
      </c>
      <c r="E56" s="13">
        <f t="shared" si="0"/>
        <v>0.74999999752813817</v>
      </c>
      <c r="F56" s="14">
        <v>17680.001499999998</v>
      </c>
      <c r="G56" s="13">
        <f t="shared" si="1"/>
        <v>1.0296888232730073</v>
      </c>
    </row>
    <row r="57" spans="1:7" ht="15" thickBot="1" x14ac:dyDescent="0.4">
      <c r="A57" s="10" t="s">
        <v>116</v>
      </c>
      <c r="B57" s="8" t="s">
        <v>49</v>
      </c>
      <c r="C57" s="14">
        <v>224729.52077</v>
      </c>
      <c r="D57" s="14">
        <v>217393.48111000002</v>
      </c>
      <c r="E57" s="13">
        <f t="shared" si="0"/>
        <v>0.96735613712491264</v>
      </c>
      <c r="F57" s="14">
        <v>450672.20253000001</v>
      </c>
      <c r="G57" s="13">
        <f t="shared" si="1"/>
        <v>0.48237605933889111</v>
      </c>
    </row>
    <row r="58" spans="1:7" ht="15" thickBot="1" x14ac:dyDescent="0.4">
      <c r="A58" s="10" t="s">
        <v>117</v>
      </c>
      <c r="B58" s="8" t="s">
        <v>50</v>
      </c>
      <c r="C58" s="14">
        <v>111088.288</v>
      </c>
      <c r="D58" s="14">
        <v>78317.40062</v>
      </c>
      <c r="E58" s="13">
        <f t="shared" si="0"/>
        <v>0.70500141851137355</v>
      </c>
      <c r="F58" s="14">
        <v>98061.104240000001</v>
      </c>
      <c r="G58" s="13">
        <f t="shared" si="1"/>
        <v>0.79865917508252604</v>
      </c>
    </row>
    <row r="59" spans="1:7" ht="23.5" thickBot="1" x14ac:dyDescent="0.4">
      <c r="A59" s="10" t="s">
        <v>118</v>
      </c>
      <c r="B59" s="8" t="s">
        <v>51</v>
      </c>
      <c r="C59" s="14">
        <v>71650.8</v>
      </c>
      <c r="D59" s="14">
        <v>53738.1</v>
      </c>
      <c r="E59" s="13">
        <f t="shared" si="0"/>
        <v>0.75</v>
      </c>
      <c r="F59" s="14">
        <v>52863.3</v>
      </c>
      <c r="G59" s="13">
        <f t="shared" si="1"/>
        <v>1.0165483426119821</v>
      </c>
    </row>
    <row r="60" spans="1:7" ht="15" thickBot="1" x14ac:dyDescent="0.4">
      <c r="A60" s="10" t="s">
        <v>119</v>
      </c>
      <c r="B60" s="8" t="s">
        <v>52</v>
      </c>
      <c r="C60" s="14">
        <v>3079685.0456599998</v>
      </c>
      <c r="D60" s="14">
        <v>2545216.6874000002</v>
      </c>
      <c r="E60" s="13">
        <f t="shared" si="0"/>
        <v>0.82645356575887807</v>
      </c>
      <c r="F60" s="14">
        <v>969987.45966000005</v>
      </c>
      <c r="G60" s="13">
        <f t="shared" si="1"/>
        <v>2.6239686524320112</v>
      </c>
    </row>
    <row r="61" spans="1:7" ht="15" thickBot="1" x14ac:dyDescent="0.4">
      <c r="A61" s="5">
        <v>1000</v>
      </c>
      <c r="B61" s="6" t="s">
        <v>53</v>
      </c>
      <c r="C61" s="15">
        <f>SUM(C62:C66)</f>
        <v>19316800.40673</v>
      </c>
      <c r="D61" s="15">
        <f>SUM(D62:D66)</f>
        <v>14619927.550159998</v>
      </c>
      <c r="E61" s="12">
        <f t="shared" si="0"/>
        <v>0.75685037078223349</v>
      </c>
      <c r="F61" s="15">
        <f>SUM(F62:F66)</f>
        <v>13729726.640880002</v>
      </c>
      <c r="G61" s="12">
        <f t="shared" si="1"/>
        <v>1.0648374823887199</v>
      </c>
    </row>
    <row r="62" spans="1:7" ht="15" thickBot="1" x14ac:dyDescent="0.4">
      <c r="A62" s="7">
        <v>1001</v>
      </c>
      <c r="B62" s="8" t="s">
        <v>54</v>
      </c>
      <c r="C62" s="14">
        <v>63992.4</v>
      </c>
      <c r="D62" s="14">
        <v>44833.471219999999</v>
      </c>
      <c r="E62" s="13">
        <f t="shared" si="0"/>
        <v>0.70060618479694459</v>
      </c>
      <c r="F62" s="14">
        <v>43765.678869999996</v>
      </c>
      <c r="G62" s="13">
        <f t="shared" si="1"/>
        <v>1.02439793869465</v>
      </c>
    </row>
    <row r="63" spans="1:7" ht="15" thickBot="1" x14ac:dyDescent="0.4">
      <c r="A63" s="7">
        <v>1002</v>
      </c>
      <c r="B63" s="8" t="s">
        <v>55</v>
      </c>
      <c r="C63" s="14">
        <v>1166533.99967</v>
      </c>
      <c r="D63" s="14">
        <v>867117.95685000008</v>
      </c>
      <c r="E63" s="13">
        <f t="shared" si="0"/>
        <v>0.7433284902928663</v>
      </c>
      <c r="F63" s="14">
        <v>1093203.3484700001</v>
      </c>
      <c r="G63" s="13">
        <f t="shared" si="1"/>
        <v>0.79318999348436015</v>
      </c>
    </row>
    <row r="64" spans="1:7" ht="15" thickBot="1" x14ac:dyDescent="0.4">
      <c r="A64" s="7">
        <v>1003</v>
      </c>
      <c r="B64" s="8" t="s">
        <v>56</v>
      </c>
      <c r="C64" s="14">
        <v>11669435.768270001</v>
      </c>
      <c r="D64" s="14">
        <v>8721404.5319699999</v>
      </c>
      <c r="E64" s="13">
        <f t="shared" si="0"/>
        <v>0.74737157007060262</v>
      </c>
      <c r="F64" s="14">
        <v>9056434.6427000016</v>
      </c>
      <c r="G64" s="13">
        <f t="shared" si="1"/>
        <v>0.96300640108963242</v>
      </c>
    </row>
    <row r="65" spans="1:7" ht="15" thickBot="1" x14ac:dyDescent="0.4">
      <c r="A65" s="7">
        <v>1004</v>
      </c>
      <c r="B65" s="8" t="s">
        <v>57</v>
      </c>
      <c r="C65" s="14">
        <v>6341536.7215900002</v>
      </c>
      <c r="D65" s="14">
        <v>4947028.6286700005</v>
      </c>
      <c r="E65" s="13">
        <f t="shared" si="0"/>
        <v>0.78009934277091786</v>
      </c>
      <c r="F65" s="14">
        <v>3499545.8242500001</v>
      </c>
      <c r="G65" s="13">
        <f t="shared" si="1"/>
        <v>1.4136201887655566</v>
      </c>
    </row>
    <row r="66" spans="1:7" ht="15" thickBot="1" x14ac:dyDescent="0.4">
      <c r="A66" s="7">
        <v>1006</v>
      </c>
      <c r="B66" s="8" t="s">
        <v>58</v>
      </c>
      <c r="C66" s="14">
        <v>75301.517200000002</v>
      </c>
      <c r="D66" s="14">
        <v>39542.961450000003</v>
      </c>
      <c r="E66" s="13">
        <f t="shared" si="0"/>
        <v>0.52512834960515242</v>
      </c>
      <c r="F66" s="14">
        <v>36777.146590000004</v>
      </c>
      <c r="G66" s="13">
        <f t="shared" si="1"/>
        <v>1.0752047158751583</v>
      </c>
    </row>
    <row r="67" spans="1:7" ht="15" thickBot="1" x14ac:dyDescent="0.4">
      <c r="A67" s="5">
        <v>1100</v>
      </c>
      <c r="B67" s="6" t="s">
        <v>59</v>
      </c>
      <c r="C67" s="15">
        <f>SUM(C68:C70)</f>
        <v>1429147.6645900002</v>
      </c>
      <c r="D67" s="15">
        <f>SUM(D68:D70)</f>
        <v>777590.13277999999</v>
      </c>
      <c r="E67" s="12">
        <f t="shared" si="0"/>
        <v>0.54409362450525944</v>
      </c>
      <c r="F67" s="15">
        <f>SUM(F68:F70)</f>
        <v>757636.75188000011</v>
      </c>
      <c r="G67" s="12">
        <f t="shared" si="1"/>
        <v>1.0263363423837182</v>
      </c>
    </row>
    <row r="68" spans="1:7" ht="15" thickBot="1" x14ac:dyDescent="0.4">
      <c r="A68" s="7">
        <v>1102</v>
      </c>
      <c r="B68" s="8" t="s">
        <v>60</v>
      </c>
      <c r="C68" s="14">
        <v>897301.73678000004</v>
      </c>
      <c r="D68" s="14">
        <v>344701.56154999998</v>
      </c>
      <c r="E68" s="13">
        <f t="shared" si="0"/>
        <v>0.38415345409558005</v>
      </c>
      <c r="F68" s="14">
        <v>393370.73986000003</v>
      </c>
      <c r="G68" s="13">
        <v>0</v>
      </c>
    </row>
    <row r="69" spans="1:7" ht="15" thickBot="1" x14ac:dyDescent="0.4">
      <c r="A69" s="7">
        <v>1103</v>
      </c>
      <c r="B69" s="8" t="s">
        <v>61</v>
      </c>
      <c r="C69" s="14">
        <v>497776.45280999999</v>
      </c>
      <c r="D69" s="14">
        <v>406968.86326000001</v>
      </c>
      <c r="E69" s="13">
        <f t="shared" ref="E69:E80" si="2">D69/C69</f>
        <v>0.8175735532740015</v>
      </c>
      <c r="F69" s="14">
        <v>339573.95556999999</v>
      </c>
      <c r="G69" s="13">
        <f t="shared" ref="G69:G80" si="3">D69/F69</f>
        <v>1.1984690126687505</v>
      </c>
    </row>
    <row r="70" spans="1:7" ht="23.5" thickBot="1" x14ac:dyDescent="0.4">
      <c r="A70" s="7">
        <v>1105</v>
      </c>
      <c r="B70" s="8" t="s">
        <v>62</v>
      </c>
      <c r="C70" s="14">
        <v>34069.474999999999</v>
      </c>
      <c r="D70" s="14">
        <v>25919.707969999999</v>
      </c>
      <c r="E70" s="13">
        <f t="shared" si="2"/>
        <v>0.76078976767326179</v>
      </c>
      <c r="F70" s="14">
        <v>24692.05645</v>
      </c>
      <c r="G70" s="13">
        <f t="shared" si="3"/>
        <v>1.049718480211882</v>
      </c>
    </row>
    <row r="71" spans="1:7" ht="15" thickBot="1" x14ac:dyDescent="0.4">
      <c r="A71" s="5">
        <v>1200</v>
      </c>
      <c r="B71" s="6" t="s">
        <v>63</v>
      </c>
      <c r="C71" s="15">
        <f>SUM(C72:C74)</f>
        <v>182395.46127999999</v>
      </c>
      <c r="D71" s="15">
        <f>SUM(D72:D74)</f>
        <v>118587.82508</v>
      </c>
      <c r="E71" s="12">
        <f t="shared" si="2"/>
        <v>0.65016872814588711</v>
      </c>
      <c r="F71" s="15">
        <f>SUM(F72:F74)</f>
        <v>140175.62543000001</v>
      </c>
      <c r="G71" s="12">
        <f t="shared" si="3"/>
        <v>0.84599462079246868</v>
      </c>
    </row>
    <row r="72" spans="1:7" ht="15" thickBot="1" x14ac:dyDescent="0.4">
      <c r="A72" s="7">
        <v>1201</v>
      </c>
      <c r="B72" s="8" t="s">
        <v>64</v>
      </c>
      <c r="C72" s="14">
        <v>82201.66128</v>
      </c>
      <c r="D72" s="14">
        <v>56649.096189999997</v>
      </c>
      <c r="E72" s="13">
        <f t="shared" si="2"/>
        <v>0.68914782630777505</v>
      </c>
      <c r="F72" s="14">
        <v>68989.003319999989</v>
      </c>
      <c r="G72" s="13">
        <f t="shared" si="3"/>
        <v>0.82113225969126824</v>
      </c>
    </row>
    <row r="73" spans="1:7" ht="15" thickBot="1" x14ac:dyDescent="0.4">
      <c r="A73" s="7">
        <v>1202</v>
      </c>
      <c r="B73" s="8" t="s">
        <v>65</v>
      </c>
      <c r="C73" s="14">
        <v>86857</v>
      </c>
      <c r="D73" s="14">
        <v>58125.266229999994</v>
      </c>
      <c r="E73" s="13">
        <f t="shared" si="2"/>
        <v>0.6692064684481388</v>
      </c>
      <c r="F73" s="14">
        <v>68170.370869999999</v>
      </c>
      <c r="G73" s="13">
        <f t="shared" si="3"/>
        <v>0.852647058952402</v>
      </c>
    </row>
    <row r="74" spans="1:7" ht="23.5" thickBot="1" x14ac:dyDescent="0.4">
      <c r="A74" s="7">
        <v>1204</v>
      </c>
      <c r="B74" s="8" t="s">
        <v>66</v>
      </c>
      <c r="C74" s="14">
        <v>13336.8</v>
      </c>
      <c r="D74" s="14">
        <v>3813.4626600000001</v>
      </c>
      <c r="E74" s="13">
        <f t="shared" si="2"/>
        <v>0.28593535630736011</v>
      </c>
      <c r="F74" s="14">
        <v>3016.2512400000001</v>
      </c>
      <c r="G74" s="13">
        <f t="shared" si="3"/>
        <v>1.2643053766303631</v>
      </c>
    </row>
    <row r="75" spans="1:7" ht="23.5" thickBot="1" x14ac:dyDescent="0.4">
      <c r="A75" s="5">
        <v>1300</v>
      </c>
      <c r="B75" s="6" t="s">
        <v>67</v>
      </c>
      <c r="C75" s="15">
        <f>SUM(C76)</f>
        <v>201930.3</v>
      </c>
      <c r="D75" s="15">
        <f>SUM(D76)</f>
        <v>1676.00161</v>
      </c>
      <c r="E75" s="12">
        <f t="shared" si="2"/>
        <v>8.2999015501883568E-3</v>
      </c>
      <c r="F75" s="15">
        <f>SUM(F76)</f>
        <v>5834.5082000000002</v>
      </c>
      <c r="G75" s="12">
        <f t="shared" si="3"/>
        <v>0.28725670657211522</v>
      </c>
    </row>
    <row r="76" spans="1:7" ht="23.5" thickBot="1" x14ac:dyDescent="0.4">
      <c r="A76" s="7">
        <v>1301</v>
      </c>
      <c r="B76" s="8" t="s">
        <v>68</v>
      </c>
      <c r="C76" s="14">
        <v>201930.3</v>
      </c>
      <c r="D76" s="14">
        <v>1676.00161</v>
      </c>
      <c r="E76" s="13">
        <f t="shared" si="2"/>
        <v>8.2999015501883568E-3</v>
      </c>
      <c r="F76" s="14">
        <v>5834.5082000000002</v>
      </c>
      <c r="G76" s="13">
        <f t="shared" si="3"/>
        <v>0.28725670657211522</v>
      </c>
    </row>
    <row r="77" spans="1:7" ht="35" thickBot="1" x14ac:dyDescent="0.4">
      <c r="A77" s="5">
        <v>1400</v>
      </c>
      <c r="B77" s="6" t="s">
        <v>69</v>
      </c>
      <c r="C77" s="15">
        <f>SUM(C78:C80)</f>
        <v>2480783.10562</v>
      </c>
      <c r="D77" s="15">
        <f>SUM(D78:D80)</f>
        <v>1790075.7107099998</v>
      </c>
      <c r="E77" s="12">
        <f t="shared" si="2"/>
        <v>0.72157687088997735</v>
      </c>
      <c r="F77" s="15">
        <f>SUM(F78:F80)</f>
        <v>1732558.20734</v>
      </c>
      <c r="G77" s="12">
        <f t="shared" si="3"/>
        <v>1.0331980207800964</v>
      </c>
    </row>
    <row r="78" spans="1:7" ht="35" thickBot="1" x14ac:dyDescent="0.4">
      <c r="A78" s="7">
        <v>1401</v>
      </c>
      <c r="B78" s="8" t="s">
        <v>70</v>
      </c>
      <c r="C78" s="14">
        <v>683406.6</v>
      </c>
      <c r="D78" s="14">
        <v>512555.4</v>
      </c>
      <c r="E78" s="13">
        <f t="shared" si="2"/>
        <v>0.75000065846598507</v>
      </c>
      <c r="F78" s="14">
        <v>458461.8</v>
      </c>
      <c r="G78" s="13">
        <f t="shared" si="3"/>
        <v>1.1179893286638058</v>
      </c>
    </row>
    <row r="79" spans="1:7" ht="15" thickBot="1" x14ac:dyDescent="0.4">
      <c r="A79" s="7">
        <v>1402</v>
      </c>
      <c r="B79" s="8" t="s">
        <v>71</v>
      </c>
      <c r="C79" s="14">
        <v>28845.9</v>
      </c>
      <c r="D79" s="14">
        <v>21634.2</v>
      </c>
      <c r="E79" s="13">
        <f t="shared" si="2"/>
        <v>0.74999219993135935</v>
      </c>
      <c r="F79" s="14">
        <v>286054.3</v>
      </c>
      <c r="G79" s="13">
        <f t="shared" si="3"/>
        <v>7.562969687922888E-2</v>
      </c>
    </row>
    <row r="80" spans="1:7" ht="15" thickBot="1" x14ac:dyDescent="0.4">
      <c r="A80" s="7">
        <v>1403</v>
      </c>
      <c r="B80" s="8" t="s">
        <v>72</v>
      </c>
      <c r="C80" s="14">
        <v>1768530.60562</v>
      </c>
      <c r="D80" s="14">
        <v>1255886.1107099999</v>
      </c>
      <c r="E80" s="13">
        <f t="shared" si="2"/>
        <v>0.71012970130065656</v>
      </c>
      <c r="F80" s="14">
        <v>988042.10733999999</v>
      </c>
      <c r="G80" s="13">
        <f t="shared" si="3"/>
        <v>1.2710856160686184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horizontalDpi="4294967294" verticalDpi="4294967294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2021-11-15T07:33:37Z</cp:lastPrinted>
  <dcterms:created xsi:type="dcterms:W3CDTF">2018-04-09T08:39:25Z</dcterms:created>
  <dcterms:modified xsi:type="dcterms:W3CDTF">2021-11-15T08:14:01Z</dcterms:modified>
</cp:coreProperties>
</file>