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3" sheetId="1" r:id="rId1"/>
  </sheets>
  <definedNames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F22" i="1" l="1"/>
  <c r="D6" i="1" l="1"/>
  <c r="E8" i="1" l="1"/>
  <c r="D41" i="1"/>
  <c r="D22" i="1"/>
  <c r="G81" i="1" l="1"/>
  <c r="E81" i="1"/>
  <c r="G80" i="1"/>
  <c r="E80" i="1"/>
  <c r="G79" i="1"/>
  <c r="E79" i="1"/>
  <c r="F78" i="1"/>
  <c r="D78" i="1"/>
  <c r="C78" i="1"/>
  <c r="G77" i="1"/>
  <c r="E77" i="1"/>
  <c r="F76" i="1"/>
  <c r="D76" i="1"/>
  <c r="C76" i="1"/>
  <c r="G75" i="1"/>
  <c r="E75" i="1"/>
  <c r="G74" i="1"/>
  <c r="E74" i="1"/>
  <c r="G73" i="1"/>
  <c r="E73" i="1"/>
  <c r="F72" i="1"/>
  <c r="D72" i="1"/>
  <c r="C72" i="1"/>
  <c r="G71" i="1"/>
  <c r="E71" i="1"/>
  <c r="G70" i="1"/>
  <c r="E70" i="1"/>
  <c r="E69" i="1"/>
  <c r="F68" i="1"/>
  <c r="D68" i="1"/>
  <c r="C68" i="1"/>
  <c r="G67" i="1"/>
  <c r="E67" i="1"/>
  <c r="G66" i="1"/>
  <c r="E66" i="1"/>
  <c r="G65" i="1"/>
  <c r="E65" i="1"/>
  <c r="G64" i="1"/>
  <c r="E64" i="1"/>
  <c r="G63" i="1"/>
  <c r="E63" i="1"/>
  <c r="F62" i="1"/>
  <c r="D62" i="1"/>
  <c r="C62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F54" i="1"/>
  <c r="G54" i="1" s="1"/>
  <c r="D54" i="1"/>
  <c r="C54" i="1"/>
  <c r="G53" i="1"/>
  <c r="E53" i="1"/>
  <c r="G52" i="1"/>
  <c r="E52" i="1"/>
  <c r="F51" i="1"/>
  <c r="D51" i="1"/>
  <c r="C51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F41" i="1"/>
  <c r="C41" i="1"/>
  <c r="G40" i="1"/>
  <c r="E40" i="1"/>
  <c r="G39" i="1"/>
  <c r="E39" i="1"/>
  <c r="G38" i="1"/>
  <c r="E38" i="1"/>
  <c r="F37" i="1"/>
  <c r="D37" i="1"/>
  <c r="C37" i="1"/>
  <c r="G36" i="1"/>
  <c r="E36" i="1"/>
  <c r="E35" i="1"/>
  <c r="G34" i="1"/>
  <c r="E34" i="1"/>
  <c r="G33" i="1"/>
  <c r="E33" i="1"/>
  <c r="F32" i="1"/>
  <c r="D32" i="1"/>
  <c r="C32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E24" i="1"/>
  <c r="G23" i="1"/>
  <c r="E23" i="1"/>
  <c r="G22" i="1"/>
  <c r="C22" i="1"/>
  <c r="E21" i="1"/>
  <c r="G20" i="1"/>
  <c r="E20" i="1"/>
  <c r="G19" i="1"/>
  <c r="E19" i="1"/>
  <c r="G18" i="1"/>
  <c r="E18" i="1"/>
  <c r="F17" i="1"/>
  <c r="D17" i="1"/>
  <c r="E17" i="1" s="1"/>
  <c r="C17" i="1"/>
  <c r="G16" i="1"/>
  <c r="E16" i="1"/>
  <c r="F15" i="1"/>
  <c r="D15" i="1"/>
  <c r="C15" i="1"/>
  <c r="G14" i="1"/>
  <c r="E14" i="1"/>
  <c r="E13" i="1"/>
  <c r="E12" i="1"/>
  <c r="G11" i="1"/>
  <c r="E11" i="1"/>
  <c r="G10" i="1"/>
  <c r="E10" i="1"/>
  <c r="G9" i="1"/>
  <c r="E9" i="1"/>
  <c r="G8" i="1"/>
  <c r="G7" i="1"/>
  <c r="E7" i="1"/>
  <c r="F6" i="1"/>
  <c r="C6" i="1"/>
  <c r="E72" i="1" l="1"/>
  <c r="E76" i="1"/>
  <c r="E15" i="1"/>
  <c r="E37" i="1"/>
  <c r="G78" i="1"/>
  <c r="G68" i="1"/>
  <c r="F5" i="1"/>
  <c r="G76" i="1"/>
  <c r="G72" i="1"/>
  <c r="G62" i="1"/>
  <c r="G41" i="1"/>
  <c r="G37" i="1"/>
  <c r="G32" i="1"/>
  <c r="E32" i="1"/>
  <c r="G17" i="1"/>
  <c r="G15" i="1"/>
  <c r="G6" i="1"/>
  <c r="E6" i="1"/>
  <c r="E62" i="1"/>
  <c r="E54" i="1"/>
  <c r="E51" i="1"/>
  <c r="E41" i="1"/>
  <c r="E22" i="1"/>
  <c r="C5" i="1"/>
  <c r="G51" i="1"/>
  <c r="E68" i="1"/>
  <c r="E78" i="1"/>
  <c r="D5" i="1"/>
  <c r="E5" i="1" l="1"/>
  <c r="G5" i="1"/>
</calcChain>
</file>

<file path=xl/sharedStrings.xml><?xml version="1.0" encoding="utf-8"?>
<sst xmlns="http://schemas.openxmlformats.org/spreadsheetml/2006/main" count="142" uniqueCount="142">
  <si>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</si>
  <si>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</si>
  <si>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</si>
  <si>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</si>
  <si>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</si>
  <si>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</si>
  <si>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</si>
  <si>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</si>
  <si>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</si>
  <si>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</si>
  <si>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</si>
  <si>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</si>
  <si>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</si>
  <si>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</si>
  <si>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</si>
  <si>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</si>
  <si>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</si>
  <si>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</si>
  <si>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</si>
  <si>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</si>
  <si>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</si>
  <si>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</si>
  <si>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</si>
  <si>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</si>
  <si>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</si>
  <si>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</si>
  <si>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</si>
  <si>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</si>
  <si>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</si>
  <si>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</si>
  <si>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</si>
  <si>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</si>
  <si>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</si>
  <si>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</si>
  <si>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</si>
  <si>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</si>
  <si>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</si>
  <si>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</si>
  <si>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</si>
  <si>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</si>
  <si>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</si>
  <si>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</si>
  <si>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</si>
  <si>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</si>
  <si>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</si>
  <si>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</si>
  <si>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</si>
  <si>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</si>
  <si>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</si>
  <si>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</si>
  <si>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</si>
  <si>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</si>
  <si>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</si>
  <si>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</si>
  <si>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</si>
  <si>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</si>
  <si>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</si>
  <si>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</si>
  <si>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</si>
  <si>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</si>
  <si>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</si>
  <si>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</si>
  <si>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</si>
  <si>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</si>
  <si>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</si>
  <si>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</si>
  <si>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</si>
  <si>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</si>
  <si>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</si>
  <si>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</si>
  <si>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</si>
  <si>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</si>
  <si>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</si>
  <si>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</si>
  <si>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</si>
  <si>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</si>
  <si>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</si>
  <si>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</si>
  <si>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</si>
  <si>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</si>
  <si>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</si>
  <si>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</si>
  <si>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</si>
  <si>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</si>
  <si>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</si>
  <si>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</si>
  <si>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</si>
  <si>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</si>
  <si>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</si>
  <si>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</si>
  <si>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</si>
  <si>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</si>
  <si>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</si>
  <si>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</si>
  <si>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</si>
  <si>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</si>
  <si>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</si>
  <si>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</si>
  <si>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</si>
  <si>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</si>
  <si>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</si>
  <si>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</si>
  <si>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</si>
  <si>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</si>
  <si>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</si>
  <si>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</si>
  <si>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</si>
  <si>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</si>
  <si>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</si>
  <si>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</si>
  <si>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</si>
  <si>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</si>
  <si>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</si>
  <si>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</si>
  <si>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</si>
  <si>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</si>
  <si>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</si>
  <si>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</si>
  <si>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</si>
  <si>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</si>
  <si>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Таблица В3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</si>
  <si>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</si>
  <si>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</si>
  <si>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</si>
  <si>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</si>
  <si>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</si>
  <si>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</si>
  <si>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</si>
  <si>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</si>
  <si>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</si>
  <si>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</si>
  <si>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</si>
  <si>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</si>
  <si>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</si>
  <si>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</si>
  <si>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</si>
  <si>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</si>
  <si>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</si>
  <si>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01.07.2021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</si>
  <si>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01.07.2021</t>
    </r>
  </si>
  <si>
    <t xml:space="preserve">Сведения об исполнении республиканского бюджета за 1 полугодие 2021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</si>
  <si>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01.07.2020, </t>
    </r>
    <r>
      <rPr>
        <sz val="9"/>
        <color rgb="FF000000"/>
        <rFont val="Times New Roman"/>
        <family val="1"/>
        <charset val="204"/>
      </rPr>
      <t>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</si>
</sst>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="110" zoomScaleNormal="110" workbookViewId="0">
      <selection activeCell="A3" sqref="A3"/>
    </sheetView>
  </sheetViews>
  <sheetFormatPr defaultRowHeight="14.5" x14ac:dyDescent="0.35"/>
  <cols>
    <col min="2" max="2" width="40.453125" customWidth="1"/>
    <col min="3" max="3" width="14.453125" customWidth="1"/>
    <col min="4" max="4" width="16.453125" customWidth="1"/>
    <col min="5" max="5" width="14.81640625" customWidth="1"/>
    <col min="6" max="7" width="15.7265625" customWidth="1"/>
  </cols>
  <sheetData>
    <row r="1" spans="1:7" x14ac:dyDescent="0.35">
      <c r="A1" s="1"/>
      <c r="G1" s="11" t="s">
        <v>120</v>
      </c>
    </row>
    <row r="2" spans="1:7" ht="45" customHeight="1" x14ac:dyDescent="0.35">
      <c r="A2" s="17" t="s">
        <v>140</v>
      </c>
      <c r="B2" s="17"/>
      <c r="C2" s="17"/>
      <c r="D2" s="17"/>
      <c r="E2" s="17"/>
      <c r="F2" s="17"/>
      <c r="G2" s="17"/>
    </row>
    <row r="3" spans="1:7" ht="15.75" thickBot="1" x14ac:dyDescent="0.3">
      <c r="A3" s="1"/>
    </row>
    <row r="4" spans="1:7" ht="69.5" thickBot="1" x14ac:dyDescent="0.4">
      <c r="A4" s="2" t="s">
        <v>0</v>
      </c>
      <c r="B4" s="3" t="s">
        <v>1</v>
      </c>
      <c r="C4" s="4" t="s">
        <v>2</v>
      </c>
      <c r="D4" s="4" t="s">
        <v>138</v>
      </c>
      <c r="E4" s="4" t="s">
        <v>139</v>
      </c>
      <c r="F4" s="4" t="s">
        <v>141</v>
      </c>
      <c r="G4" s="4" t="s">
        <v>3</v>
      </c>
    </row>
    <row r="5" spans="1:7" ht="15" thickBot="1" x14ac:dyDescent="0.4">
      <c r="A5" s="5"/>
      <c r="B5" s="6" t="s">
        <v>4</v>
      </c>
      <c r="C5" s="12">
        <f>SUM(C6,C15,C17,C22,C32,C37,C41,C51,C54,C62,C68,C72,C76,C78)</f>
        <v>72398542.799999997</v>
      </c>
      <c r="D5" s="12">
        <f>D6++D15+D17+D22+D32+D37+D41+D51+D54+D62+D68+D72+D76+D78</f>
        <v>30897914.300000001</v>
      </c>
      <c r="E5" s="13">
        <f>D5/C5</f>
        <v>0.42677536183780762</v>
      </c>
      <c r="F5" s="12">
        <f>SUM(F6,F15,F17,F22,F32,F37,F41,F51,F54,F62,F68,F72,F76,F78)</f>
        <v>26023120.100000001</v>
      </c>
      <c r="G5" s="13">
        <f>D5/F5</f>
        <v>1.1873255082890695</v>
      </c>
    </row>
    <row r="6" spans="1:7" ht="15" thickBot="1" x14ac:dyDescent="0.4">
      <c r="A6" s="9" t="s">
        <v>73</v>
      </c>
      <c r="B6" s="6" t="s">
        <v>5</v>
      </c>
      <c r="C6" s="12">
        <f>SUM(C7:C14)</f>
        <v>3224072.8</v>
      </c>
      <c r="D6" s="12">
        <f>SUM(D7:D14)</f>
        <v>602924.10000000009</v>
      </c>
      <c r="E6" s="13">
        <f t="shared" ref="E6:E69" si="0">D6/C6</f>
        <v>0.18700697453233689</v>
      </c>
      <c r="F6" s="12">
        <f>SUM(F7:F14)</f>
        <v>487318.4</v>
      </c>
      <c r="G6" s="13">
        <f t="shared" ref="G6:G68" si="1">D6/F6</f>
        <v>1.2372282680071183</v>
      </c>
    </row>
    <row r="7" spans="1:7" ht="46.5" thickBot="1" x14ac:dyDescent="0.4">
      <c r="A7" s="10" t="s">
        <v>74</v>
      </c>
      <c r="B7" s="8" t="s">
        <v>6</v>
      </c>
      <c r="C7" s="15">
        <v>91548.9</v>
      </c>
      <c r="D7" s="15">
        <v>45496.3</v>
      </c>
      <c r="E7" s="14">
        <f t="shared" si="0"/>
        <v>0.49696173301918434</v>
      </c>
      <c r="F7" s="15">
        <v>42447.8</v>
      </c>
      <c r="G7" s="14">
        <f t="shared" si="1"/>
        <v>1.0718176207011907</v>
      </c>
    </row>
    <row r="8" spans="1:7" ht="46.5" thickBot="1" x14ac:dyDescent="0.4">
      <c r="A8" s="10" t="s">
        <v>75</v>
      </c>
      <c r="B8" s="8" t="s">
        <v>7</v>
      </c>
      <c r="C8" s="15">
        <v>190649.8</v>
      </c>
      <c r="D8" s="15">
        <v>83398.600000000006</v>
      </c>
      <c r="E8" s="14">
        <f>D8/C8</f>
        <v>0.43744394171932</v>
      </c>
      <c r="F8" s="15">
        <v>77943.899999999994</v>
      </c>
      <c r="G8" s="14">
        <f t="shared" si="1"/>
        <v>1.0699823847664796</v>
      </c>
    </row>
    <row r="9" spans="1:7" ht="15" thickBot="1" x14ac:dyDescent="0.4">
      <c r="A9" s="10" t="s">
        <v>76</v>
      </c>
      <c r="B9" s="8" t="s">
        <v>8</v>
      </c>
      <c r="C9" s="15">
        <v>146009.29999999999</v>
      </c>
      <c r="D9" s="15">
        <v>61104</v>
      </c>
      <c r="E9" s="14">
        <f t="shared" si="0"/>
        <v>0.41849389045766267</v>
      </c>
      <c r="F9" s="15">
        <v>55663.199999999997</v>
      </c>
      <c r="G9" s="14">
        <f t="shared" si="1"/>
        <v>1.0977450092700385</v>
      </c>
    </row>
    <row r="10" spans="1:7" ht="35" thickBot="1" x14ac:dyDescent="0.4">
      <c r="A10" s="10" t="s">
        <v>77</v>
      </c>
      <c r="B10" s="8" t="s">
        <v>9</v>
      </c>
      <c r="C10" s="15">
        <v>174208.8</v>
      </c>
      <c r="D10" s="15">
        <v>52667.8</v>
      </c>
      <c r="E10" s="14">
        <f t="shared" si="0"/>
        <v>0.30232571488925936</v>
      </c>
      <c r="F10" s="15">
        <v>53710.7</v>
      </c>
      <c r="G10" s="14">
        <f t="shared" si="1"/>
        <v>0.98058301232342915</v>
      </c>
    </row>
    <row r="11" spans="1:7" ht="15" thickBot="1" x14ac:dyDescent="0.4">
      <c r="A11" s="10" t="s">
        <v>78</v>
      </c>
      <c r="B11" s="8" t="s">
        <v>10</v>
      </c>
      <c r="C11" s="15">
        <v>130996.2</v>
      </c>
      <c r="D11" s="15">
        <v>9680</v>
      </c>
      <c r="E11" s="14">
        <f t="shared" si="0"/>
        <v>7.3895273298004063E-2</v>
      </c>
      <c r="F11" s="15">
        <v>30227.7</v>
      </c>
      <c r="G11" s="14">
        <f t="shared" si="1"/>
        <v>0.3202360748584907</v>
      </c>
    </row>
    <row r="12" spans="1:7" ht="15" thickBot="1" x14ac:dyDescent="0.4">
      <c r="A12" s="10" t="s">
        <v>79</v>
      </c>
      <c r="B12" s="8" t="s">
        <v>11</v>
      </c>
      <c r="C12" s="15">
        <v>554002.69999999995</v>
      </c>
      <c r="D12" s="15">
        <v>0</v>
      </c>
      <c r="E12" s="14">
        <f t="shared" si="0"/>
        <v>0</v>
      </c>
      <c r="F12" s="15">
        <v>0</v>
      </c>
      <c r="G12" s="14">
        <v>0</v>
      </c>
    </row>
    <row r="13" spans="1:7" ht="24.75" thickBot="1" x14ac:dyDescent="0.3">
      <c r="A13" s="10" t="s">
        <v>80</v>
      </c>
      <c r="B13" s="8" t="s">
        <v>12</v>
      </c>
      <c r="C13" s="15">
        <v>225</v>
      </c>
      <c r="D13" s="15">
        <v>150</v>
      </c>
      <c r="E13" s="14">
        <f t="shared" si="0"/>
        <v>0.66666666666666663</v>
      </c>
      <c r="F13" s="15">
        <v>0</v>
      </c>
      <c r="G13" s="14">
        <v>0</v>
      </c>
    </row>
    <row r="14" spans="1:7" ht="15" thickBot="1" x14ac:dyDescent="0.4">
      <c r="A14" s="10" t="s">
        <v>81</v>
      </c>
      <c r="B14" s="8" t="s">
        <v>13</v>
      </c>
      <c r="C14" s="15">
        <v>1936432.1</v>
      </c>
      <c r="D14" s="15">
        <v>350427.4</v>
      </c>
      <c r="E14" s="14">
        <f t="shared" si="0"/>
        <v>0.18096549835132356</v>
      </c>
      <c r="F14" s="15">
        <v>227325.1</v>
      </c>
      <c r="G14" s="14">
        <f t="shared" si="1"/>
        <v>1.5415253309027468</v>
      </c>
    </row>
    <row r="15" spans="1:7" ht="15" thickBot="1" x14ac:dyDescent="0.4">
      <c r="A15" s="9" t="s">
        <v>82</v>
      </c>
      <c r="B15" s="6" t="s">
        <v>14</v>
      </c>
      <c r="C15" s="16">
        <f>SUM(C16)</f>
        <v>36598.800000000003</v>
      </c>
      <c r="D15" s="16">
        <f>SUM(D16)</f>
        <v>18268.3</v>
      </c>
      <c r="E15" s="13">
        <f t="shared" si="0"/>
        <v>0.49915024536323588</v>
      </c>
      <c r="F15" s="16">
        <f>SUM(F16)</f>
        <v>16397</v>
      </c>
      <c r="G15" s="13">
        <f t="shared" si="1"/>
        <v>1.1141245349759101</v>
      </c>
    </row>
    <row r="16" spans="1:7" ht="15" thickBot="1" x14ac:dyDescent="0.4">
      <c r="A16" s="10" t="s">
        <v>83</v>
      </c>
      <c r="B16" s="8" t="s">
        <v>15</v>
      </c>
      <c r="C16" s="15">
        <v>36598.800000000003</v>
      </c>
      <c r="D16" s="15">
        <v>18268.3</v>
      </c>
      <c r="E16" s="14">
        <f t="shared" si="0"/>
        <v>0.49915024536323588</v>
      </c>
      <c r="F16" s="15">
        <v>16397</v>
      </c>
      <c r="G16" s="14">
        <f t="shared" si="1"/>
        <v>1.1141245349759101</v>
      </c>
    </row>
    <row r="17" spans="1:7" ht="23.5" thickBot="1" x14ac:dyDescent="0.4">
      <c r="A17" s="9" t="s">
        <v>84</v>
      </c>
      <c r="B17" s="6" t="s">
        <v>16</v>
      </c>
      <c r="C17" s="16">
        <f>SUM(C18:C21)</f>
        <v>427958.39999999997</v>
      </c>
      <c r="D17" s="16">
        <f>SUM(D18:D21)</f>
        <v>155346.1</v>
      </c>
      <c r="E17" s="13">
        <f t="shared" si="0"/>
        <v>0.36299345917734066</v>
      </c>
      <c r="F17" s="16">
        <f>SUM(F18:F21)</f>
        <v>228634.9</v>
      </c>
      <c r="G17" s="13">
        <f t="shared" si="1"/>
        <v>0.67945051258578637</v>
      </c>
    </row>
    <row r="18" spans="1:7" ht="15" thickBot="1" x14ac:dyDescent="0.4">
      <c r="A18" s="10" t="s">
        <v>123</v>
      </c>
      <c r="B18" s="8" t="s">
        <v>126</v>
      </c>
      <c r="C18" s="15">
        <v>86007.9</v>
      </c>
      <c r="D18" s="15">
        <v>38225.5</v>
      </c>
      <c r="E18" s="14">
        <f t="shared" si="0"/>
        <v>0.44444173151536082</v>
      </c>
      <c r="F18" s="15">
        <v>49713.7</v>
      </c>
      <c r="G18" s="14">
        <f t="shared" si="1"/>
        <v>0.76891279466223605</v>
      </c>
    </row>
    <row r="19" spans="1:7" ht="15" thickBot="1" x14ac:dyDescent="0.4">
      <c r="A19" s="10" t="s">
        <v>85</v>
      </c>
      <c r="B19" s="8" t="s">
        <v>137</v>
      </c>
      <c r="C19" s="15">
        <v>57809.4</v>
      </c>
      <c r="D19" s="15">
        <v>20440</v>
      </c>
      <c r="E19" s="14">
        <f t="shared" si="0"/>
        <v>0.35357571606001792</v>
      </c>
      <c r="F19" s="15">
        <v>36314.6</v>
      </c>
      <c r="G19" s="14">
        <f t="shared" si="1"/>
        <v>0.56285901538224292</v>
      </c>
    </row>
    <row r="20" spans="1:7" ht="35" thickBot="1" x14ac:dyDescent="0.4">
      <c r="A20" s="10" t="s">
        <v>121</v>
      </c>
      <c r="B20" s="8" t="s">
        <v>17</v>
      </c>
      <c r="C20" s="15">
        <v>283616.09999999998</v>
      </c>
      <c r="D20" s="15">
        <v>96680.6</v>
      </c>
      <c r="E20" s="14">
        <f t="shared" si="0"/>
        <v>0.34088544338632404</v>
      </c>
      <c r="F20" s="15">
        <v>80068.7</v>
      </c>
      <c r="G20" s="14">
        <f t="shared" si="1"/>
        <v>1.2074705846354443</v>
      </c>
    </row>
    <row r="21" spans="1:7" ht="23.5" thickBot="1" x14ac:dyDescent="0.4">
      <c r="A21" s="10" t="s">
        <v>130</v>
      </c>
      <c r="B21" s="8" t="s">
        <v>129</v>
      </c>
      <c r="C21" s="15">
        <v>525</v>
      </c>
      <c r="D21" s="15">
        <v>0</v>
      </c>
      <c r="E21" s="14">
        <f t="shared" si="0"/>
        <v>0</v>
      </c>
      <c r="F21" s="15">
        <v>62537.9</v>
      </c>
      <c r="G21" s="14">
        <v>0</v>
      </c>
    </row>
    <row r="22" spans="1:7" ht="15" thickBot="1" x14ac:dyDescent="0.4">
      <c r="A22" s="9" t="s">
        <v>86</v>
      </c>
      <c r="B22" s="6" t="s">
        <v>18</v>
      </c>
      <c r="C22" s="16">
        <f>SUM(C23:C31)</f>
        <v>12350114.699999999</v>
      </c>
      <c r="D22" s="16">
        <f>D23+D24+D25+D26+D27+D28+D29+D30+D31</f>
        <v>4718215.7</v>
      </c>
      <c r="E22" s="13">
        <f t="shared" si="0"/>
        <v>0.38203820892448881</v>
      </c>
      <c r="F22" s="16">
        <f>F23+F24+F25+F26+F27+F28+F29+F30+F31</f>
        <v>2919140.6999999997</v>
      </c>
      <c r="G22" s="13">
        <f t="shared" si="1"/>
        <v>1.6163029414786347</v>
      </c>
    </row>
    <row r="23" spans="1:7" ht="15" thickBot="1" x14ac:dyDescent="0.4">
      <c r="A23" s="10" t="s">
        <v>87</v>
      </c>
      <c r="B23" s="8" t="s">
        <v>19</v>
      </c>
      <c r="C23" s="15">
        <v>273974.40000000002</v>
      </c>
      <c r="D23" s="15">
        <v>122392.7</v>
      </c>
      <c r="E23" s="14">
        <f t="shared" si="0"/>
        <v>0.4467304244484156</v>
      </c>
      <c r="F23" s="15">
        <v>122963</v>
      </c>
      <c r="G23" s="14">
        <f t="shared" si="1"/>
        <v>0.99536201946927128</v>
      </c>
    </row>
    <row r="24" spans="1:7" ht="15" thickBot="1" x14ac:dyDescent="0.4">
      <c r="A24" s="10" t="s">
        <v>134</v>
      </c>
      <c r="B24" s="8" t="s">
        <v>136</v>
      </c>
      <c r="C24" s="15">
        <v>88575</v>
      </c>
      <c r="D24" s="15">
        <v>226.8</v>
      </c>
      <c r="E24" s="14">
        <f t="shared" si="0"/>
        <v>2.5605419136325151E-3</v>
      </c>
      <c r="F24" s="15">
        <v>0</v>
      </c>
      <c r="G24" s="14">
        <v>0</v>
      </c>
    </row>
    <row r="25" spans="1:7" ht="15" thickBot="1" x14ac:dyDescent="0.4">
      <c r="A25" s="10" t="s">
        <v>88</v>
      </c>
      <c r="B25" s="8" t="s">
        <v>20</v>
      </c>
      <c r="C25" s="15">
        <v>2560827.2000000002</v>
      </c>
      <c r="D25" s="15">
        <v>1208472.8999999999</v>
      </c>
      <c r="E25" s="14">
        <f t="shared" si="0"/>
        <v>0.4719072415350789</v>
      </c>
      <c r="F25" s="15">
        <v>1041531.5</v>
      </c>
      <c r="G25" s="14">
        <f t="shared" si="1"/>
        <v>1.1602845425222377</v>
      </c>
    </row>
    <row r="26" spans="1:7" ht="15" thickBot="1" x14ac:dyDescent="0.4">
      <c r="A26" s="10" t="s">
        <v>122</v>
      </c>
      <c r="B26" s="8" t="s">
        <v>21</v>
      </c>
      <c r="C26" s="15">
        <v>61744.3</v>
      </c>
      <c r="D26" s="15">
        <v>6855.6</v>
      </c>
      <c r="E26" s="14">
        <f t="shared" si="0"/>
        <v>0.11103211146615963</v>
      </c>
      <c r="F26" s="15">
        <v>7756.6</v>
      </c>
      <c r="G26" s="14">
        <f t="shared" si="1"/>
        <v>0.88384085810793389</v>
      </c>
    </row>
    <row r="27" spans="1:7" ht="15" thickBot="1" x14ac:dyDescent="0.4">
      <c r="A27" s="10" t="s">
        <v>89</v>
      </c>
      <c r="B27" s="8" t="s">
        <v>22</v>
      </c>
      <c r="C27" s="15">
        <v>147759.6</v>
      </c>
      <c r="D27" s="15">
        <v>76922.8</v>
      </c>
      <c r="E27" s="14">
        <f t="shared" si="0"/>
        <v>0.52059426257244878</v>
      </c>
      <c r="F27" s="15">
        <v>76711.399999999994</v>
      </c>
      <c r="G27" s="14">
        <f t="shared" si="1"/>
        <v>1.002755783364663</v>
      </c>
    </row>
    <row r="28" spans="1:7" ht="15" thickBot="1" x14ac:dyDescent="0.4">
      <c r="A28" s="10" t="s">
        <v>90</v>
      </c>
      <c r="B28" s="8" t="s">
        <v>23</v>
      </c>
      <c r="C28" s="15">
        <v>1231657</v>
      </c>
      <c r="D28" s="15">
        <v>1086845.3999999999</v>
      </c>
      <c r="E28" s="14">
        <f t="shared" si="0"/>
        <v>0.88242538304089524</v>
      </c>
      <c r="F28" s="15">
        <v>52283.9</v>
      </c>
      <c r="G28" s="14">
        <f t="shared" si="1"/>
        <v>20.787381966532717</v>
      </c>
    </row>
    <row r="29" spans="1:7" ht="15" thickBot="1" x14ac:dyDescent="0.4">
      <c r="A29" s="10" t="s">
        <v>91</v>
      </c>
      <c r="B29" s="8" t="s">
        <v>24</v>
      </c>
      <c r="C29" s="15">
        <v>5586657</v>
      </c>
      <c r="D29" s="15">
        <v>1356010.9</v>
      </c>
      <c r="E29" s="14">
        <f t="shared" si="0"/>
        <v>0.2427231347834671</v>
      </c>
      <c r="F29" s="15">
        <v>1071892.3999999999</v>
      </c>
      <c r="G29" s="14">
        <f t="shared" si="1"/>
        <v>1.2650625193349632</v>
      </c>
    </row>
    <row r="30" spans="1:7" ht="15" thickBot="1" x14ac:dyDescent="0.4">
      <c r="A30" s="10" t="s">
        <v>133</v>
      </c>
      <c r="B30" s="8" t="s">
        <v>135</v>
      </c>
      <c r="C30" s="15">
        <v>17497.2</v>
      </c>
      <c r="D30" s="15">
        <v>4362.6000000000004</v>
      </c>
      <c r="E30" s="14">
        <f t="shared" si="0"/>
        <v>0.24933132158288185</v>
      </c>
      <c r="F30" s="15">
        <v>3803.9</v>
      </c>
      <c r="G30" s="14">
        <f t="shared" si="1"/>
        <v>1.1468755750676938</v>
      </c>
    </row>
    <row r="31" spans="1:7" ht="15" thickBot="1" x14ac:dyDescent="0.4">
      <c r="A31" s="10" t="s">
        <v>92</v>
      </c>
      <c r="B31" s="8" t="s">
        <v>25</v>
      </c>
      <c r="C31" s="15">
        <v>2381423</v>
      </c>
      <c r="D31" s="15">
        <v>856126</v>
      </c>
      <c r="E31" s="14">
        <f t="shared" si="0"/>
        <v>0.359501860862182</v>
      </c>
      <c r="F31" s="15">
        <v>542198</v>
      </c>
      <c r="G31" s="14">
        <f t="shared" si="1"/>
        <v>1.5789914385519681</v>
      </c>
    </row>
    <row r="32" spans="1:7" ht="15" thickBot="1" x14ac:dyDescent="0.4">
      <c r="A32" s="9" t="s">
        <v>93</v>
      </c>
      <c r="B32" s="6" t="s">
        <v>26</v>
      </c>
      <c r="C32" s="16">
        <f>SUM(C33:C36)</f>
        <v>3607121.1</v>
      </c>
      <c r="D32" s="16">
        <f>SUM(D33:D36)</f>
        <v>186188.2</v>
      </c>
      <c r="E32" s="13">
        <f t="shared" si="0"/>
        <v>5.1616842029506581E-2</v>
      </c>
      <c r="F32" s="16">
        <f>SUM(F33:F36)</f>
        <v>120970</v>
      </c>
      <c r="G32" s="13">
        <f t="shared" si="1"/>
        <v>1.5391270562949493</v>
      </c>
    </row>
    <row r="33" spans="1:7" ht="15" thickBot="1" x14ac:dyDescent="0.4">
      <c r="A33" s="10" t="s">
        <v>94</v>
      </c>
      <c r="B33" s="8" t="s">
        <v>27</v>
      </c>
      <c r="C33" s="15">
        <v>283611.8</v>
      </c>
      <c r="D33" s="15">
        <v>36361.4</v>
      </c>
      <c r="E33" s="14">
        <f t="shared" si="0"/>
        <v>0.12820834676131249</v>
      </c>
      <c r="F33" s="15">
        <v>36039.800000000003</v>
      </c>
      <c r="G33" s="14">
        <f t="shared" si="1"/>
        <v>1.0089234679437733</v>
      </c>
    </row>
    <row r="34" spans="1:7" ht="15" thickBot="1" x14ac:dyDescent="0.4">
      <c r="A34" s="10" t="s">
        <v>95</v>
      </c>
      <c r="B34" s="8" t="s">
        <v>28</v>
      </c>
      <c r="C34" s="15">
        <v>1735862.6</v>
      </c>
      <c r="D34" s="15">
        <v>65841.8</v>
      </c>
      <c r="E34" s="14">
        <f t="shared" si="0"/>
        <v>3.793030623506722E-2</v>
      </c>
      <c r="F34" s="15">
        <v>3713.5</v>
      </c>
      <c r="G34" s="14">
        <f t="shared" si="1"/>
        <v>17.730389120775548</v>
      </c>
    </row>
    <row r="35" spans="1:7" ht="15" thickBot="1" x14ac:dyDescent="0.4">
      <c r="A35" s="10" t="s">
        <v>96</v>
      </c>
      <c r="B35" s="8" t="s">
        <v>29</v>
      </c>
      <c r="C35" s="15">
        <v>1378109.3</v>
      </c>
      <c r="D35" s="15">
        <v>52133.4</v>
      </c>
      <c r="E35" s="14">
        <f t="shared" si="0"/>
        <v>3.7829655456210913E-2</v>
      </c>
      <c r="F35" s="15">
        <v>13250.8</v>
      </c>
      <c r="G35" s="14">
        <v>0</v>
      </c>
    </row>
    <row r="36" spans="1:7" ht="23.5" thickBot="1" x14ac:dyDescent="0.4">
      <c r="A36" s="10" t="s">
        <v>97</v>
      </c>
      <c r="B36" s="8" t="s">
        <v>30</v>
      </c>
      <c r="C36" s="15">
        <v>209537.4</v>
      </c>
      <c r="D36" s="15">
        <v>31851.599999999999</v>
      </c>
      <c r="E36" s="14">
        <f t="shared" si="0"/>
        <v>0.15200914013441036</v>
      </c>
      <c r="F36" s="15">
        <v>67965.899999999994</v>
      </c>
      <c r="G36" s="14">
        <f t="shared" si="1"/>
        <v>0.46864089197671188</v>
      </c>
    </row>
    <row r="37" spans="1:7" ht="15" thickBot="1" x14ac:dyDescent="0.4">
      <c r="A37" s="9" t="s">
        <v>98</v>
      </c>
      <c r="B37" s="6" t="s">
        <v>31</v>
      </c>
      <c r="C37" s="16">
        <f>SUM(C38:C40)</f>
        <v>748244.4</v>
      </c>
      <c r="D37" s="16">
        <f>SUM(D38:D40)</f>
        <v>103214.1</v>
      </c>
      <c r="E37" s="13">
        <f t="shared" si="0"/>
        <v>0.13794169391712119</v>
      </c>
      <c r="F37" s="16">
        <f>SUM(F38:F40)</f>
        <v>147770.5</v>
      </c>
      <c r="G37" s="13">
        <f t="shared" si="1"/>
        <v>0.69847567680964739</v>
      </c>
    </row>
    <row r="38" spans="1:7" ht="15" thickBot="1" x14ac:dyDescent="0.4">
      <c r="A38" s="10" t="s">
        <v>131</v>
      </c>
      <c r="B38" s="8" t="s">
        <v>132</v>
      </c>
      <c r="C38" s="15">
        <v>269624</v>
      </c>
      <c r="D38" s="15">
        <v>0</v>
      </c>
      <c r="E38" s="14">
        <f t="shared" si="0"/>
        <v>0</v>
      </c>
      <c r="F38" s="15">
        <v>133906.4</v>
      </c>
      <c r="G38" s="14">
        <f t="shared" si="1"/>
        <v>0</v>
      </c>
    </row>
    <row r="39" spans="1:7" ht="23.5" thickBot="1" x14ac:dyDescent="0.4">
      <c r="A39" s="10" t="s">
        <v>99</v>
      </c>
      <c r="B39" s="8" t="s">
        <v>32</v>
      </c>
      <c r="C39" s="15">
        <v>14355.9</v>
      </c>
      <c r="D39" s="15">
        <v>7637.5</v>
      </c>
      <c r="E39" s="14">
        <f t="shared" si="0"/>
        <v>0.53201122883274476</v>
      </c>
      <c r="F39" s="15">
        <v>3934.1</v>
      </c>
      <c r="G39" s="14">
        <f t="shared" si="1"/>
        <v>1.9413588876744363</v>
      </c>
    </row>
    <row r="40" spans="1:7" ht="15" thickBot="1" x14ac:dyDescent="0.4">
      <c r="A40" s="10" t="s">
        <v>100</v>
      </c>
      <c r="B40" s="8" t="s">
        <v>33</v>
      </c>
      <c r="C40" s="15">
        <v>464264.5</v>
      </c>
      <c r="D40" s="15">
        <v>95576.6</v>
      </c>
      <c r="E40" s="14">
        <f t="shared" si="0"/>
        <v>0.20586669883223896</v>
      </c>
      <c r="F40" s="15">
        <v>9930</v>
      </c>
      <c r="G40" s="14">
        <f t="shared" si="1"/>
        <v>9.6250352467270908</v>
      </c>
    </row>
    <row r="41" spans="1:7" ht="15" thickBot="1" x14ac:dyDescent="0.4">
      <c r="A41" s="9" t="s">
        <v>101</v>
      </c>
      <c r="B41" s="6" t="s">
        <v>34</v>
      </c>
      <c r="C41" s="16">
        <f>SUM(C42:C50)</f>
        <v>19712148.700000003</v>
      </c>
      <c r="D41" s="16">
        <f>SUM(D42:D50)</f>
        <v>9305215.5999999978</v>
      </c>
      <c r="E41" s="13">
        <f t="shared" si="0"/>
        <v>0.47205486025985571</v>
      </c>
      <c r="F41" s="16">
        <f>SUM(F42:F50)</f>
        <v>8272262.5999999996</v>
      </c>
      <c r="G41" s="13">
        <f t="shared" si="1"/>
        <v>1.1248694643712107</v>
      </c>
    </row>
    <row r="42" spans="1:7" ht="15" thickBot="1" x14ac:dyDescent="0.4">
      <c r="A42" s="10" t="s">
        <v>102</v>
      </c>
      <c r="B42" s="8" t="s">
        <v>35</v>
      </c>
      <c r="C42" s="15">
        <v>6164064.5999999996</v>
      </c>
      <c r="D42" s="15">
        <v>2605214.2999999998</v>
      </c>
      <c r="E42" s="14">
        <f t="shared" si="0"/>
        <v>0.42264552191746985</v>
      </c>
      <c r="F42" s="15">
        <v>2305449.7999999998</v>
      </c>
      <c r="G42" s="14">
        <f t="shared" si="1"/>
        <v>1.1300243015484441</v>
      </c>
    </row>
    <row r="43" spans="1:7" ht="15" thickBot="1" x14ac:dyDescent="0.4">
      <c r="A43" s="10" t="s">
        <v>103</v>
      </c>
      <c r="B43" s="8" t="s">
        <v>36</v>
      </c>
      <c r="C43" s="15">
        <v>11480824.9</v>
      </c>
      <c r="D43" s="15">
        <v>5591768.7999999998</v>
      </c>
      <c r="E43" s="14">
        <f t="shared" si="0"/>
        <v>0.48705287718480922</v>
      </c>
      <c r="F43" s="15">
        <v>4898565.9000000004</v>
      </c>
      <c r="G43" s="14">
        <f t="shared" si="1"/>
        <v>1.1415113962231271</v>
      </c>
    </row>
    <row r="44" spans="1:7" ht="15" thickBot="1" x14ac:dyDescent="0.4">
      <c r="A44" s="10" t="s">
        <v>104</v>
      </c>
      <c r="B44" s="8" t="s">
        <v>37</v>
      </c>
      <c r="C44" s="15">
        <v>177803.1</v>
      </c>
      <c r="D44" s="15">
        <v>74874.399999999994</v>
      </c>
      <c r="E44" s="14">
        <f t="shared" si="0"/>
        <v>0.42110851835541668</v>
      </c>
      <c r="F44" s="15">
        <v>162657.1</v>
      </c>
      <c r="G44" s="14">
        <f t="shared" si="1"/>
        <v>0.4603205147515847</v>
      </c>
    </row>
    <row r="45" spans="1:7" ht="15" thickBot="1" x14ac:dyDescent="0.4">
      <c r="A45" s="10" t="s">
        <v>105</v>
      </c>
      <c r="B45" s="8" t="s">
        <v>38</v>
      </c>
      <c r="C45" s="15">
        <v>1457052.7</v>
      </c>
      <c r="D45" s="15">
        <v>841752.7</v>
      </c>
      <c r="E45" s="14">
        <f t="shared" si="0"/>
        <v>0.57770916590731414</v>
      </c>
      <c r="F45" s="15">
        <v>750642.3</v>
      </c>
      <c r="G45" s="14">
        <f t="shared" si="1"/>
        <v>1.1213765864247192</v>
      </c>
    </row>
    <row r="46" spans="1:7" ht="23.5" thickBot="1" x14ac:dyDescent="0.4">
      <c r="A46" s="10" t="s">
        <v>106</v>
      </c>
      <c r="B46" s="8" t="s">
        <v>39</v>
      </c>
      <c r="C46" s="15">
        <v>103869.3</v>
      </c>
      <c r="D46" s="15">
        <v>46622</v>
      </c>
      <c r="E46" s="14">
        <f t="shared" si="0"/>
        <v>0.44885254834681659</v>
      </c>
      <c r="F46" s="15">
        <v>39803.699999999997</v>
      </c>
      <c r="G46" s="14">
        <f t="shared" si="1"/>
        <v>1.1712981456497764</v>
      </c>
    </row>
    <row r="47" spans="1:7" ht="15" thickBot="1" x14ac:dyDescent="0.4">
      <c r="A47" s="10" t="s">
        <v>107</v>
      </c>
      <c r="B47" s="8" t="s">
        <v>40</v>
      </c>
      <c r="C47" s="15">
        <v>66931.100000000006</v>
      </c>
      <c r="D47" s="15">
        <v>36040.6</v>
      </c>
      <c r="E47" s="14">
        <f t="shared" si="0"/>
        <v>0.53847314626533849</v>
      </c>
      <c r="F47" s="15">
        <v>32839.599999999999</v>
      </c>
      <c r="G47" s="14">
        <f t="shared" si="1"/>
        <v>1.0974737816538569</v>
      </c>
    </row>
    <row r="48" spans="1:7" ht="15" thickBot="1" x14ac:dyDescent="0.4">
      <c r="A48" s="10" t="s">
        <v>108</v>
      </c>
      <c r="B48" s="8" t="s">
        <v>41</v>
      </c>
      <c r="C48" s="15">
        <v>79840.7</v>
      </c>
      <c r="D48" s="15">
        <v>25731</v>
      </c>
      <c r="E48" s="14">
        <f t="shared" si="0"/>
        <v>0.32227923853373031</v>
      </c>
      <c r="F48" s="15">
        <v>12700</v>
      </c>
      <c r="G48" s="14">
        <f t="shared" si="1"/>
        <v>2.0260629921259841</v>
      </c>
    </row>
    <row r="49" spans="1:7" ht="23.5" thickBot="1" x14ac:dyDescent="0.4">
      <c r="A49" s="10" t="s">
        <v>124</v>
      </c>
      <c r="B49" s="8" t="s">
        <v>127</v>
      </c>
      <c r="C49" s="15">
        <v>45432.5</v>
      </c>
      <c r="D49" s="15">
        <v>24351.1</v>
      </c>
      <c r="E49" s="14">
        <f t="shared" si="0"/>
        <v>0.5359841523138722</v>
      </c>
      <c r="F49" s="15">
        <v>21623.9</v>
      </c>
      <c r="G49" s="14">
        <f t="shared" si="1"/>
        <v>1.1261197101355442</v>
      </c>
    </row>
    <row r="50" spans="1:7" ht="15" thickBot="1" x14ac:dyDescent="0.4">
      <c r="A50" s="10" t="s">
        <v>109</v>
      </c>
      <c r="B50" s="8" t="s">
        <v>42</v>
      </c>
      <c r="C50" s="15">
        <v>136329.79999999999</v>
      </c>
      <c r="D50" s="15">
        <v>58860.7</v>
      </c>
      <c r="E50" s="14">
        <f t="shared" si="0"/>
        <v>0.43175226546213669</v>
      </c>
      <c r="F50" s="15">
        <v>47980.3</v>
      </c>
      <c r="G50" s="14">
        <f t="shared" si="1"/>
        <v>1.2267680693951475</v>
      </c>
    </row>
    <row r="51" spans="1:7" ht="15" thickBot="1" x14ac:dyDescent="0.4">
      <c r="A51" s="9" t="s">
        <v>110</v>
      </c>
      <c r="B51" s="6" t="s">
        <v>43</v>
      </c>
      <c r="C51" s="16">
        <f>SUM(C52:C53)</f>
        <v>1381524.7</v>
      </c>
      <c r="D51" s="16">
        <f>SUM(D52:D53)</f>
        <v>518212.3</v>
      </c>
      <c r="E51" s="13">
        <f t="shared" si="0"/>
        <v>0.37510172637521427</v>
      </c>
      <c r="F51" s="16">
        <f>SUM(F52:F53)</f>
        <v>644909.80000000005</v>
      </c>
      <c r="G51" s="13">
        <f t="shared" si="1"/>
        <v>0.80354229382155451</v>
      </c>
    </row>
    <row r="52" spans="1:7" ht="15" thickBot="1" x14ac:dyDescent="0.4">
      <c r="A52" s="10" t="s">
        <v>111</v>
      </c>
      <c r="B52" s="8" t="s">
        <v>44</v>
      </c>
      <c r="C52" s="15">
        <v>1280130.3999999999</v>
      </c>
      <c r="D52" s="15">
        <v>471996.1</v>
      </c>
      <c r="E52" s="14">
        <f t="shared" si="0"/>
        <v>0.36870939085580656</v>
      </c>
      <c r="F52" s="15">
        <v>585482</v>
      </c>
      <c r="G52" s="14">
        <f t="shared" si="1"/>
        <v>0.80616671392117945</v>
      </c>
    </row>
    <row r="53" spans="1:7" ht="15" thickBot="1" x14ac:dyDescent="0.4">
      <c r="A53" s="10" t="s">
        <v>112</v>
      </c>
      <c r="B53" s="8" t="s">
        <v>45</v>
      </c>
      <c r="C53" s="15">
        <v>101394.3</v>
      </c>
      <c r="D53" s="15">
        <v>46216.2</v>
      </c>
      <c r="E53" s="14">
        <f t="shared" si="0"/>
        <v>0.45580668735816504</v>
      </c>
      <c r="F53" s="15">
        <v>59427.8</v>
      </c>
      <c r="G53" s="14">
        <f t="shared" si="1"/>
        <v>0.77768653727716652</v>
      </c>
    </row>
    <row r="54" spans="1:7" ht="15" thickBot="1" x14ac:dyDescent="0.4">
      <c r="A54" s="9" t="s">
        <v>113</v>
      </c>
      <c r="B54" s="6" t="s">
        <v>46</v>
      </c>
      <c r="C54" s="16">
        <f>SUM(C55:C61)</f>
        <v>7190427.3000000007</v>
      </c>
      <c r="D54" s="16">
        <f>SUM(D55:D61)</f>
        <v>3790874.1</v>
      </c>
      <c r="E54" s="13">
        <f t="shared" si="0"/>
        <v>0.52721124097868277</v>
      </c>
      <c r="F54" s="16">
        <f>SUM(F55:F61)</f>
        <v>3573528.6</v>
      </c>
      <c r="G54" s="13">
        <f t="shared" si="1"/>
        <v>1.0608209767790862</v>
      </c>
    </row>
    <row r="55" spans="1:7" ht="15" thickBot="1" x14ac:dyDescent="0.4">
      <c r="A55" s="10" t="s">
        <v>114</v>
      </c>
      <c r="B55" s="8" t="s">
        <v>47</v>
      </c>
      <c r="C55" s="15">
        <v>2685415.9</v>
      </c>
      <c r="D55" s="15">
        <v>1472093.1</v>
      </c>
      <c r="E55" s="14">
        <f t="shared" si="0"/>
        <v>0.54818067473272958</v>
      </c>
      <c r="F55" s="15">
        <v>1869355.8</v>
      </c>
      <c r="G55" s="14">
        <f t="shared" si="1"/>
        <v>0.78748684439848216</v>
      </c>
    </row>
    <row r="56" spans="1:7" ht="15" thickBot="1" x14ac:dyDescent="0.4">
      <c r="A56" s="10" t="s">
        <v>115</v>
      </c>
      <c r="B56" s="8" t="s">
        <v>48</v>
      </c>
      <c r="C56" s="15">
        <v>1848599.3</v>
      </c>
      <c r="D56" s="15">
        <v>464383</v>
      </c>
      <c r="E56" s="14">
        <f t="shared" si="0"/>
        <v>0.25120803626832489</v>
      </c>
      <c r="F56" s="15">
        <v>683887.6</v>
      </c>
      <c r="G56" s="14">
        <f t="shared" si="1"/>
        <v>0.679034098585791</v>
      </c>
    </row>
    <row r="57" spans="1:7" ht="23.5" thickBot="1" x14ac:dyDescent="0.4">
      <c r="A57" s="10" t="s">
        <v>125</v>
      </c>
      <c r="B57" s="8" t="s">
        <v>128</v>
      </c>
      <c r="C57" s="15">
        <v>24273.200000000001</v>
      </c>
      <c r="D57" s="15">
        <v>12136.6</v>
      </c>
      <c r="E57" s="14">
        <f t="shared" si="0"/>
        <v>0.5</v>
      </c>
      <c r="F57" s="15">
        <v>11786.7</v>
      </c>
      <c r="G57" s="14">
        <f t="shared" si="1"/>
        <v>1.0296860020192251</v>
      </c>
    </row>
    <row r="58" spans="1:7" ht="15" thickBot="1" x14ac:dyDescent="0.4">
      <c r="A58" s="10" t="s">
        <v>116</v>
      </c>
      <c r="B58" s="8" t="s">
        <v>49</v>
      </c>
      <c r="C58" s="15">
        <v>155035.20000000001</v>
      </c>
      <c r="D58" s="15">
        <v>142825.29999999999</v>
      </c>
      <c r="E58" s="14">
        <f t="shared" si="0"/>
        <v>0.92124433676997208</v>
      </c>
      <c r="F58" s="15">
        <v>200299.3</v>
      </c>
      <c r="G58" s="14">
        <f t="shared" si="1"/>
        <v>0.71305940659802602</v>
      </c>
    </row>
    <row r="59" spans="1:7" ht="15" thickBot="1" x14ac:dyDescent="0.4">
      <c r="A59" s="10" t="s">
        <v>117</v>
      </c>
      <c r="B59" s="8" t="s">
        <v>50</v>
      </c>
      <c r="C59" s="15">
        <v>111088.3</v>
      </c>
      <c r="D59" s="15">
        <v>50794.6</v>
      </c>
      <c r="E59" s="14">
        <f t="shared" si="0"/>
        <v>0.45724527245443486</v>
      </c>
      <c r="F59" s="15">
        <v>72256.600000000006</v>
      </c>
      <c r="G59" s="14">
        <f t="shared" si="1"/>
        <v>0.70297522994439254</v>
      </c>
    </row>
    <row r="60" spans="1:7" ht="23.5" thickBot="1" x14ac:dyDescent="0.4">
      <c r="A60" s="10" t="s">
        <v>118</v>
      </c>
      <c r="B60" s="8" t="s">
        <v>51</v>
      </c>
      <c r="C60" s="15">
        <v>71650.8</v>
      </c>
      <c r="D60" s="15">
        <v>35825.4</v>
      </c>
      <c r="E60" s="14">
        <f t="shared" si="0"/>
        <v>0.5</v>
      </c>
      <c r="F60" s="15">
        <v>35242.199999999997</v>
      </c>
      <c r="G60" s="14">
        <f t="shared" si="1"/>
        <v>1.0165483426119823</v>
      </c>
    </row>
    <row r="61" spans="1:7" ht="15" thickBot="1" x14ac:dyDescent="0.4">
      <c r="A61" s="10" t="s">
        <v>119</v>
      </c>
      <c r="B61" s="8" t="s">
        <v>52</v>
      </c>
      <c r="C61" s="15">
        <v>2294364.6</v>
      </c>
      <c r="D61" s="15">
        <v>1612816.1</v>
      </c>
      <c r="E61" s="14">
        <f t="shared" si="0"/>
        <v>0.70294673305193078</v>
      </c>
      <c r="F61" s="15">
        <v>700700.4</v>
      </c>
      <c r="G61" s="14">
        <f t="shared" si="1"/>
        <v>2.3017199647666819</v>
      </c>
    </row>
    <row r="62" spans="1:7" ht="15" thickBot="1" x14ac:dyDescent="0.4">
      <c r="A62" s="5">
        <v>1000</v>
      </c>
      <c r="B62" s="6" t="s">
        <v>53</v>
      </c>
      <c r="C62" s="16">
        <f>SUM(C63:C67)</f>
        <v>19908462.800000001</v>
      </c>
      <c r="D62" s="16">
        <f>SUM(D63:D67)</f>
        <v>9930489.6999999993</v>
      </c>
      <c r="E62" s="13">
        <f t="shared" si="0"/>
        <v>0.49880745689717437</v>
      </c>
      <c r="F62" s="16">
        <f>SUM(F63:F67)</f>
        <v>8272703.7999999998</v>
      </c>
      <c r="G62" s="13">
        <f t="shared" si="1"/>
        <v>1.2003922707833441</v>
      </c>
    </row>
    <row r="63" spans="1:7" ht="15" thickBot="1" x14ac:dyDescent="0.4">
      <c r="A63" s="7">
        <v>1001</v>
      </c>
      <c r="B63" s="8" t="s">
        <v>54</v>
      </c>
      <c r="C63" s="15">
        <v>63992.4</v>
      </c>
      <c r="D63" s="15">
        <v>29111.4</v>
      </c>
      <c r="E63" s="14">
        <f t="shared" si="0"/>
        <v>0.45491964670804658</v>
      </c>
      <c r="F63" s="15">
        <v>28359.5</v>
      </c>
      <c r="G63" s="14">
        <f t="shared" si="1"/>
        <v>1.0265131613744953</v>
      </c>
    </row>
    <row r="64" spans="1:7" ht="15" thickBot="1" x14ac:dyDescent="0.4">
      <c r="A64" s="7">
        <v>1002</v>
      </c>
      <c r="B64" s="8" t="s">
        <v>55</v>
      </c>
      <c r="C64" s="15">
        <v>1153672.2</v>
      </c>
      <c r="D64" s="15">
        <v>576609.69999999995</v>
      </c>
      <c r="E64" s="14">
        <f t="shared" si="0"/>
        <v>0.49980375708108421</v>
      </c>
      <c r="F64" s="15">
        <v>665703.30000000005</v>
      </c>
      <c r="G64" s="14">
        <f t="shared" si="1"/>
        <v>0.86616620347232753</v>
      </c>
    </row>
    <row r="65" spans="1:7" ht="15" thickBot="1" x14ac:dyDescent="0.4">
      <c r="A65" s="7">
        <v>1003</v>
      </c>
      <c r="B65" s="8" t="s">
        <v>56</v>
      </c>
      <c r="C65" s="15">
        <v>12739173.5</v>
      </c>
      <c r="D65" s="15">
        <v>5936595.5999999996</v>
      </c>
      <c r="E65" s="14">
        <f t="shared" si="0"/>
        <v>0.46601104851896391</v>
      </c>
      <c r="F65" s="15">
        <v>6141154.2000000002</v>
      </c>
      <c r="G65" s="14">
        <f t="shared" si="1"/>
        <v>0.96669052863059513</v>
      </c>
    </row>
    <row r="66" spans="1:7" ht="15" thickBot="1" x14ac:dyDescent="0.4">
      <c r="A66" s="7">
        <v>1004</v>
      </c>
      <c r="B66" s="8" t="s">
        <v>57</v>
      </c>
      <c r="C66" s="15">
        <v>5887969.5</v>
      </c>
      <c r="D66" s="15">
        <v>3364206.1</v>
      </c>
      <c r="E66" s="14">
        <f t="shared" si="0"/>
        <v>0.57136948484532746</v>
      </c>
      <c r="F66" s="15">
        <v>1413896.2</v>
      </c>
      <c r="G66" s="14">
        <f t="shared" si="1"/>
        <v>2.3793869026594741</v>
      </c>
    </row>
    <row r="67" spans="1:7" ht="15" thickBot="1" x14ac:dyDescent="0.4">
      <c r="A67" s="7">
        <v>1006</v>
      </c>
      <c r="B67" s="8" t="s">
        <v>58</v>
      </c>
      <c r="C67" s="15">
        <v>63655.199999999997</v>
      </c>
      <c r="D67" s="15">
        <v>23966.9</v>
      </c>
      <c r="E67" s="14">
        <f t="shared" si="0"/>
        <v>0.37651126695069692</v>
      </c>
      <c r="F67" s="15">
        <v>23590.6</v>
      </c>
      <c r="G67" s="14">
        <f t="shared" si="1"/>
        <v>1.0159512687256791</v>
      </c>
    </row>
    <row r="68" spans="1:7" ht="15" thickBot="1" x14ac:dyDescent="0.4">
      <c r="A68" s="5">
        <v>1100</v>
      </c>
      <c r="B68" s="6" t="s">
        <v>59</v>
      </c>
      <c r="C68" s="16">
        <f>SUM(C69:C71)</f>
        <v>1424876.4000000001</v>
      </c>
      <c r="D68" s="16">
        <f>SUM(D69:D71)</f>
        <v>524158.7</v>
      </c>
      <c r="E68" s="13">
        <f t="shared" si="0"/>
        <v>0.36786257390465582</v>
      </c>
      <c r="F68" s="16">
        <f>SUM(F69:F71)</f>
        <v>312057.7</v>
      </c>
      <c r="G68" s="13">
        <f t="shared" si="1"/>
        <v>1.6796851992436015</v>
      </c>
    </row>
    <row r="69" spans="1:7" ht="15" thickBot="1" x14ac:dyDescent="0.4">
      <c r="A69" s="7">
        <v>1102</v>
      </c>
      <c r="B69" s="8" t="s">
        <v>60</v>
      </c>
      <c r="C69" s="15">
        <v>894106.2</v>
      </c>
      <c r="D69" s="15">
        <v>207316.4</v>
      </c>
      <c r="E69" s="14">
        <f t="shared" si="0"/>
        <v>0.2318699948619079</v>
      </c>
      <c r="F69" s="15">
        <v>59177.5</v>
      </c>
      <c r="G69" s="14">
        <v>0</v>
      </c>
    </row>
    <row r="70" spans="1:7" ht="15" thickBot="1" x14ac:dyDescent="0.4">
      <c r="A70" s="7">
        <v>1103</v>
      </c>
      <c r="B70" s="8" t="s">
        <v>61</v>
      </c>
      <c r="C70" s="15">
        <v>497776.4</v>
      </c>
      <c r="D70" s="15">
        <v>298571.5</v>
      </c>
      <c r="E70" s="14">
        <f t="shared" ref="E70:E81" si="2">D70/C70</f>
        <v>0.59981047715399927</v>
      </c>
      <c r="F70" s="15">
        <v>237140.9</v>
      </c>
      <c r="G70" s="14">
        <f t="shared" ref="G70:G81" si="3">D70/F70</f>
        <v>1.2590468367118453</v>
      </c>
    </row>
    <row r="71" spans="1:7" ht="23.5" thickBot="1" x14ac:dyDescent="0.4">
      <c r="A71" s="7">
        <v>1105</v>
      </c>
      <c r="B71" s="8" t="s">
        <v>62</v>
      </c>
      <c r="C71" s="15">
        <v>32993.800000000003</v>
      </c>
      <c r="D71" s="15">
        <v>18270.8</v>
      </c>
      <c r="E71" s="14">
        <f t="shared" si="2"/>
        <v>0.5537646466911964</v>
      </c>
      <c r="F71" s="15">
        <v>15739.3</v>
      </c>
      <c r="G71" s="14">
        <f t="shared" si="3"/>
        <v>1.1608394274205334</v>
      </c>
    </row>
    <row r="72" spans="1:7" ht="15" thickBot="1" x14ac:dyDescent="0.4">
      <c r="A72" s="5">
        <v>1200</v>
      </c>
      <c r="B72" s="6" t="s">
        <v>63</v>
      </c>
      <c r="C72" s="16">
        <f>SUM(C73:C75)</f>
        <v>181173.6</v>
      </c>
      <c r="D72" s="16">
        <f>SUM(D73:D75)</f>
        <v>72327.8</v>
      </c>
      <c r="E72" s="13">
        <f t="shared" si="2"/>
        <v>0.39921820839239269</v>
      </c>
      <c r="F72" s="16">
        <f>SUM(F73:F75)</f>
        <v>94704.1</v>
      </c>
      <c r="G72" s="13">
        <f t="shared" si="3"/>
        <v>0.76372406263297998</v>
      </c>
    </row>
    <row r="73" spans="1:7" ht="15" thickBot="1" x14ac:dyDescent="0.4">
      <c r="A73" s="7">
        <v>1201</v>
      </c>
      <c r="B73" s="8" t="s">
        <v>64</v>
      </c>
      <c r="C73" s="15">
        <v>78378.899999999994</v>
      </c>
      <c r="D73" s="15">
        <v>36810.400000000001</v>
      </c>
      <c r="E73" s="14">
        <f t="shared" si="2"/>
        <v>0.46964680545401893</v>
      </c>
      <c r="F73" s="15">
        <v>51951.9</v>
      </c>
      <c r="G73" s="14">
        <f t="shared" si="3"/>
        <v>0.70854771432806118</v>
      </c>
    </row>
    <row r="74" spans="1:7" ht="15" thickBot="1" x14ac:dyDescent="0.4">
      <c r="A74" s="7">
        <v>1202</v>
      </c>
      <c r="B74" s="8" t="s">
        <v>65</v>
      </c>
      <c r="C74" s="15">
        <v>86857</v>
      </c>
      <c r="D74" s="15">
        <v>34952.199999999997</v>
      </c>
      <c r="E74" s="14">
        <f t="shared" si="2"/>
        <v>0.40241085922838687</v>
      </c>
      <c r="F74" s="15">
        <v>42303.8</v>
      </c>
      <c r="G74" s="14">
        <f t="shared" si="3"/>
        <v>0.8262189212316623</v>
      </c>
    </row>
    <row r="75" spans="1:7" ht="23.5" thickBot="1" x14ac:dyDescent="0.4">
      <c r="A75" s="7">
        <v>1204</v>
      </c>
      <c r="B75" s="8" t="s">
        <v>66</v>
      </c>
      <c r="C75" s="15">
        <v>15937.7</v>
      </c>
      <c r="D75" s="15">
        <v>565.20000000000005</v>
      </c>
      <c r="E75" s="14">
        <f t="shared" si="2"/>
        <v>3.5463084384823408E-2</v>
      </c>
      <c r="F75" s="15">
        <v>448.4</v>
      </c>
      <c r="G75" s="14">
        <f t="shared" si="3"/>
        <v>1.2604817127564676</v>
      </c>
    </row>
    <row r="76" spans="1:7" ht="23.5" thickBot="1" x14ac:dyDescent="0.4">
      <c r="A76" s="5">
        <v>1300</v>
      </c>
      <c r="B76" s="6" t="s">
        <v>67</v>
      </c>
      <c r="C76" s="16">
        <f>SUM(C77)</f>
        <v>201930.3</v>
      </c>
      <c r="D76" s="16">
        <f>SUM(D77)</f>
        <v>1676</v>
      </c>
      <c r="E76" s="13">
        <f t="shared" si="2"/>
        <v>8.2998935771402323E-3</v>
      </c>
      <c r="F76" s="16">
        <f>SUM(F77)</f>
        <v>5834.5</v>
      </c>
      <c r="G76" s="13">
        <f t="shared" si="3"/>
        <v>0.28725683434741622</v>
      </c>
    </row>
    <row r="77" spans="1:7" ht="23.5" thickBot="1" x14ac:dyDescent="0.4">
      <c r="A77" s="7">
        <v>1301</v>
      </c>
      <c r="B77" s="8" t="s">
        <v>68</v>
      </c>
      <c r="C77" s="15">
        <v>201930.3</v>
      </c>
      <c r="D77" s="15">
        <v>1676</v>
      </c>
      <c r="E77" s="14">
        <f t="shared" si="2"/>
        <v>8.2998935771402323E-3</v>
      </c>
      <c r="F77" s="15">
        <v>5834.5</v>
      </c>
      <c r="G77" s="14">
        <f t="shared" si="3"/>
        <v>0.28725683434741622</v>
      </c>
    </row>
    <row r="78" spans="1:7" ht="35" thickBot="1" x14ac:dyDescent="0.4">
      <c r="A78" s="5">
        <v>1400</v>
      </c>
      <c r="B78" s="6" t="s">
        <v>69</v>
      </c>
      <c r="C78" s="16">
        <f>SUM(C79:C81)</f>
        <v>2003888.8</v>
      </c>
      <c r="D78" s="16">
        <f>SUM(D79:D81)</f>
        <v>970803.59999999986</v>
      </c>
      <c r="E78" s="13">
        <f t="shared" si="2"/>
        <v>0.4844598163331218</v>
      </c>
      <c r="F78" s="16">
        <f>SUM(F79:F81)</f>
        <v>926887.5</v>
      </c>
      <c r="G78" s="13">
        <f t="shared" si="3"/>
        <v>1.0473801836792489</v>
      </c>
    </row>
    <row r="79" spans="1:7" ht="35" thickBot="1" x14ac:dyDescent="0.4">
      <c r="A79" s="7">
        <v>1401</v>
      </c>
      <c r="B79" s="8" t="s">
        <v>70</v>
      </c>
      <c r="C79" s="15">
        <v>683406.6</v>
      </c>
      <c r="D79" s="15">
        <v>341703.6</v>
      </c>
      <c r="E79" s="14">
        <f t="shared" si="2"/>
        <v>0.50000043897732327</v>
      </c>
      <c r="F79" s="15">
        <v>305641.2</v>
      </c>
      <c r="G79" s="14">
        <f t="shared" si="3"/>
        <v>1.1179893286638056</v>
      </c>
    </row>
    <row r="80" spans="1:7" ht="15" thickBot="1" x14ac:dyDescent="0.4">
      <c r="A80" s="7">
        <v>1402</v>
      </c>
      <c r="B80" s="8" t="s">
        <v>71</v>
      </c>
      <c r="C80" s="15">
        <v>28845.9</v>
      </c>
      <c r="D80" s="15">
        <v>14422.8</v>
      </c>
      <c r="E80" s="14">
        <f t="shared" si="2"/>
        <v>0.49999479995423957</v>
      </c>
      <c r="F80" s="15">
        <v>83940.3</v>
      </c>
      <c r="G80" s="14">
        <f t="shared" si="3"/>
        <v>0.17182211643275042</v>
      </c>
    </row>
    <row r="81" spans="1:7" ht="15" thickBot="1" x14ac:dyDescent="0.4">
      <c r="A81" s="7">
        <v>1403</v>
      </c>
      <c r="B81" s="8" t="s">
        <v>72</v>
      </c>
      <c r="C81" s="15">
        <v>1291636.3</v>
      </c>
      <c r="D81" s="15">
        <v>614677.19999999995</v>
      </c>
      <c r="E81" s="14">
        <f t="shared" si="2"/>
        <v>0.47589031060833453</v>
      </c>
      <c r="F81" s="15">
        <v>537306</v>
      </c>
      <c r="G81" s="14">
        <f t="shared" si="3"/>
        <v>1.1439983919777557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horizontalDpi="4294967294" verticalDpi="4294967294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2021-08-12T12:24:15Z</cp:lastPrinted>
  <dcterms:created xsi:type="dcterms:W3CDTF">2018-04-09T08:39:25Z</dcterms:created>
  <dcterms:modified xsi:type="dcterms:W3CDTF">2021-08-24T11:10:34Z</dcterms:modified>
</cp:coreProperties>
</file>