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5" windowHeight="11025"/>
  </bookViews>
  <sheets>
    <sheet name="В5" sheetId="3" r:id="rId1"/>
  </sheets>
  <definedNames>
    <definedName name="_xlnm.Print_Titles" localSheetId="0">В5!$3:$3</definedName>
  </definedNames>
  <calcPr calcId="145621"/>
</workbook>
</file>

<file path=xl/calcChain.xml><?xml version="1.0" encoding="utf-8"?>
<calcChain xmlns="http://schemas.openxmlformats.org/spreadsheetml/2006/main">
  <c r="C53" i="3" l="1"/>
  <c r="G46" i="3" l="1"/>
  <c r="G47" i="3"/>
  <c r="E23" i="3"/>
  <c r="E29" i="3"/>
  <c r="E17" i="3"/>
  <c r="E18" i="3"/>
  <c r="E19" i="3"/>
  <c r="E20" i="3"/>
  <c r="C72" i="3"/>
  <c r="C78" i="3" l="1"/>
  <c r="E75" i="3"/>
  <c r="F72" i="3"/>
  <c r="D72" i="3"/>
  <c r="E37" i="3"/>
  <c r="F36" i="3"/>
  <c r="C36" i="3"/>
  <c r="F76" i="3" l="1"/>
  <c r="D76" i="3" l="1"/>
  <c r="C76" i="3"/>
  <c r="D78" i="3"/>
  <c r="C67" i="3"/>
  <c r="D67" i="3"/>
  <c r="C61" i="3"/>
  <c r="D53" i="3"/>
  <c r="C50" i="3"/>
  <c r="D50" i="3"/>
  <c r="D40" i="3"/>
  <c r="C31" i="3"/>
  <c r="D31" i="3"/>
  <c r="C21" i="3"/>
  <c r="F21" i="3"/>
  <c r="C16" i="3"/>
  <c r="D14" i="3"/>
  <c r="C14" i="3"/>
  <c r="F14" i="3"/>
  <c r="D5" i="3"/>
  <c r="C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21" i="3"/>
  <c r="E22" i="3"/>
  <c r="E24" i="3"/>
  <c r="E25" i="3"/>
  <c r="E26" i="3"/>
  <c r="E27" i="3"/>
  <c r="E28" i="3"/>
  <c r="E30" i="3"/>
  <c r="E31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6" i="3"/>
  <c r="E77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4" i="3"/>
  <c r="G25" i="3"/>
  <c r="G26" i="3"/>
  <c r="G27" i="3"/>
  <c r="G28" i="3"/>
  <c r="G30" i="3"/>
  <c r="G32" i="3"/>
  <c r="G33" i="3"/>
  <c r="G34" i="3"/>
  <c r="G35" i="3"/>
  <c r="G38" i="3"/>
  <c r="G39" i="3"/>
  <c r="G41" i="3"/>
  <c r="G42" i="3"/>
  <c r="G43" i="3"/>
  <c r="G44" i="3"/>
  <c r="G45" i="3"/>
  <c r="G48" i="3"/>
  <c r="G49" i="3"/>
  <c r="G51" i="3"/>
  <c r="G52" i="3"/>
  <c r="G54" i="3"/>
  <c r="G55" i="3"/>
  <c r="G56" i="3"/>
  <c r="G57" i="3"/>
  <c r="G58" i="3"/>
  <c r="G59" i="3"/>
  <c r="G60" i="3"/>
  <c r="G62" i="3"/>
  <c r="G63" i="3"/>
  <c r="G64" i="3"/>
  <c r="G65" i="3"/>
  <c r="G66" i="3"/>
  <c r="G68" i="3"/>
  <c r="G69" i="3"/>
  <c r="G70" i="3"/>
  <c r="G71" i="3"/>
  <c r="G73" i="3"/>
  <c r="G74" i="3"/>
  <c r="G77" i="3"/>
  <c r="F67" i="3" l="1"/>
  <c r="G67" i="3" s="1"/>
  <c r="F16" i="3"/>
  <c r="G16" i="3" s="1"/>
  <c r="F78" i="3"/>
  <c r="G76" i="3"/>
  <c r="G72" i="3"/>
  <c r="F61" i="3"/>
  <c r="G61" i="3" s="1"/>
  <c r="F53" i="3"/>
  <c r="G53" i="3" s="1"/>
  <c r="F50" i="3"/>
  <c r="G50" i="3" s="1"/>
  <c r="F40" i="3"/>
  <c r="G40" i="3" s="1"/>
  <c r="G36" i="3"/>
  <c r="F31" i="3"/>
  <c r="G31" i="3" s="1"/>
  <c r="G21" i="3"/>
  <c r="G14" i="3"/>
  <c r="F5" i="3"/>
  <c r="F4" i="3" s="1"/>
  <c r="G5" i="3" l="1"/>
  <c r="G4" i="3"/>
</calcChain>
</file>

<file path=xl/sharedStrings.xml><?xml version="1.0" encoding="utf-8"?>
<sst xmlns="http://schemas.openxmlformats.org/spreadsheetml/2006/main" count="149" uniqueCount="143">
  <si>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</si>
  <si>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</si>
  <si>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</si>
  <si>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</si>
  <si>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</si>
  <si>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</si>
  <si>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</si>
  <si>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</si>
  <si>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</si>
  <si>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</si>
  <si>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</si>
  <si>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</si>
  <si>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</si>
  <si>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</si>
  <si>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</si>
  <si>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</si>
  <si>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</si>
  <si>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</si>
  <si>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</si>
  <si>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</si>
  <si>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</si>
  <si>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</si>
  <si>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</si>
  <si>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</si>
  <si>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</si>
  <si>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</si>
  <si>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</si>
  <si>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</si>
  <si>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</si>
  <si>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</si>
  <si>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</si>
  <si>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</si>
  <si>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</si>
  <si>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</si>
  <si>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</si>
  <si>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</si>
  <si>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</si>
  <si>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</si>
  <si>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</si>
  <si>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</si>
  <si>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</si>
  <si>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</si>
  <si>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</si>
  <si>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</si>
  <si>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</si>
  <si>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</si>
  <si>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</si>
  <si>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</si>
  <si>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</si>
  <si>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</si>
  <si>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</si>
  <si>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</si>
  <si>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</si>
  <si>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</si>
  <si>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</si>
  <si>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</si>
  <si>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</si>
  <si>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</si>
  <si>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</si>
  <si>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</si>
  <si>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</si>
  <si>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</si>
  <si>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</si>
  <si>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</si>
  <si>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</si>
  <si>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</si>
  <si>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</si>
  <si>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</si>
  <si>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</si>
  <si>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</si>
  <si>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</si>
  <si>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</si>
  <si>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</si>
  <si>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</si>
  <si>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</si>
  <si>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</si>
  <si>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</si>
  <si>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</si>
  <si>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</si>
  <si>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</si>
  <si>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</si>
  <si>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</si>
  <si>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</si>
  <si>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</si>
  <si>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</si>
  <si>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</si>
  <si>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</si>
  <si>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</si>
  <si>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</si>
  <si>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</si>
  <si>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</si>
  <si>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</si>
  <si>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</si>
  <si>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</si>
  <si>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</si>
  <si>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</si>
  <si>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</si>
  <si>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</si>
  <si>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</si>
  <si>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</si>
  <si>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</si>
  <si>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</si>
  <si>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</si>
  <si>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</si>
  <si>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</si>
  <si>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</si>
  <si>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</si>
  <si>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</si>
  <si>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</si>
  <si>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</si>
  <si>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</si>
  <si>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</si>
  <si>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</si>
  <si>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</si>
  <si>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</si>
  <si>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</si>
  <si>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</si>
  <si>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</si>
  <si>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</si>
  <si>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</si>
  <si>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</si>
  <si>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</si>
  <si>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</si>
  <si>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</si>
  <si>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</si>
  <si>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</si>
  <si>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</si>
  <si>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</si>
  <si>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</si>
  <si>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</si>
  <si>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</si>
  <si>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</si>
  <si>
    <t>0602</t>
  </si>
  <si>
    <t>Сбор, удаление отходов и очистка сточных вод</t>
  </si>
  <si>
    <t>0402</t>
  </si>
  <si>
    <t>0410</t>
  </si>
  <si>
    <t>Топливно-энергетический комплекс</t>
  </si>
  <si>
    <t>Связь и информатика</t>
  </si>
  <si>
    <t>-</t>
  </si>
  <si>
    <t>Сведения об исполнении консолидированного бюджета по расходам в разрезе разделов и подразделов классификации расходов бюджета за 1 полугодие 2020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</si>
  <si>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01.07.2020,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</si>
  <si>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01.07.2020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</si>
  <si>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01.07.2019,</t>
    </r>
    <r>
      <rPr>
        <sz val="9"/>
        <color rgb="FF000000"/>
        <rFont val="Times New Roman"/>
        <family val="1"/>
        <charset val="204"/>
      </rPr>
      <t xml:space="preserve">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</si>
</sst>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  <xf numFmtId="0" fontId="1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H7" sqref="H7"/>
    </sheetView>
  </sheetViews>
  <sheetFormatPr defaultRowHeight="15" x14ac:dyDescent="0.25"/>
  <cols>
    <col min="1" max="1" width="6" customWidth="1"/>
    <col min="2" max="2" width="41.140625" customWidth="1"/>
    <col min="3" max="3" width="17.140625" customWidth="1"/>
    <col min="4" max="4" width="16.140625" customWidth="1"/>
    <col min="5" max="5" width="18.7109375" customWidth="1"/>
    <col min="6" max="6" width="15" customWidth="1"/>
    <col min="7" max="7" width="16.42578125" customWidth="1"/>
    <col min="8" max="8" width="5.5703125" customWidth="1"/>
    <col min="10" max="10" width="12.42578125" bestFit="1" customWidth="1"/>
  </cols>
  <sheetData>
    <row r="1" spans="1:10" ht="14.45" x14ac:dyDescent="0.35">
      <c r="G1" s="6"/>
    </row>
    <row r="2" spans="1:10" ht="42.75" customHeight="1" thickBot="1" x14ac:dyDescent="0.3">
      <c r="A2" s="12" t="s">
        <v>139</v>
      </c>
      <c r="B2" s="12"/>
      <c r="C2" s="12"/>
      <c r="D2" s="12"/>
      <c r="E2" s="12"/>
      <c r="F2" s="12"/>
      <c r="G2" s="12"/>
    </row>
    <row r="3" spans="1:10" ht="60.75" thickBot="1" x14ac:dyDescent="0.3">
      <c r="A3" s="1" t="s">
        <v>0</v>
      </c>
      <c r="B3" s="2" t="s">
        <v>1</v>
      </c>
      <c r="C3" s="3" t="s">
        <v>2</v>
      </c>
      <c r="D3" s="3" t="s">
        <v>140</v>
      </c>
      <c r="E3" s="3" t="s">
        <v>141</v>
      </c>
      <c r="F3" s="9" t="s">
        <v>142</v>
      </c>
      <c r="G3" s="3" t="s">
        <v>3</v>
      </c>
    </row>
    <row r="4" spans="1:10" ht="15.75" thickBot="1" x14ac:dyDescent="0.3">
      <c r="A4" s="4"/>
      <c r="B4" s="5" t="s">
        <v>4</v>
      </c>
      <c r="C4" s="7">
        <f>SUM(C5,C14,C16,C21,C31,C36,C40,C50,C53,C61,C67,C72,C76,C78)</f>
        <v>75022404.799999997</v>
      </c>
      <c r="D4" s="7">
        <f>SUM(D5,D14,D16,D21,D31,D36,D40,D50,D53,D61,D67,D72,D76,D78)</f>
        <v>29573761.5</v>
      </c>
      <c r="E4" s="8">
        <f>D4/C4</f>
        <v>0.39419906065181215</v>
      </c>
      <c r="F4" s="7">
        <f>SUM(F5,F14,F16,F21,F31,F36,F40,F50,F53,F61,F67,F72,F76,F78)</f>
        <v>25137803.299999997</v>
      </c>
      <c r="G4" s="8">
        <f>D4/F4</f>
        <v>1.1764656261750606</v>
      </c>
      <c r="H4" s="11"/>
      <c r="I4" s="11"/>
      <c r="J4" s="11"/>
    </row>
    <row r="5" spans="1:10" s="18" customFormat="1" ht="15.75" thickBot="1" x14ac:dyDescent="0.3">
      <c r="A5" s="13" t="s">
        <v>60</v>
      </c>
      <c r="B5" s="14" t="s">
        <v>107</v>
      </c>
      <c r="C5" s="15">
        <f>SUM(C6:C13)</f>
        <v>4200421.6999999993</v>
      </c>
      <c r="D5" s="16">
        <f>SUM(D6:D13)</f>
        <v>1347052.8</v>
      </c>
      <c r="E5" s="17">
        <f t="shared" ref="E5:E71" si="0">D5/C5</f>
        <v>0.32069465787208945</v>
      </c>
      <c r="F5" s="16">
        <f>SUM(F6:F13)</f>
        <v>1376139.9</v>
      </c>
      <c r="G5" s="17">
        <f t="shared" ref="G5:G71" si="1">D5/F5</f>
        <v>0.97886326818952063</v>
      </c>
    </row>
    <row r="6" spans="1:10" s="18" customFormat="1" ht="48.75" thickBot="1" x14ac:dyDescent="0.3">
      <c r="A6" s="19" t="s">
        <v>61</v>
      </c>
      <c r="B6" s="20" t="s">
        <v>5</v>
      </c>
      <c r="C6" s="10">
        <v>119398.5</v>
      </c>
      <c r="D6" s="10">
        <v>52670.6</v>
      </c>
      <c r="E6" s="21">
        <f t="shared" si="0"/>
        <v>0.44113284505249228</v>
      </c>
      <c r="F6" s="10">
        <v>49586.9</v>
      </c>
      <c r="G6" s="21">
        <f t="shared" si="1"/>
        <v>1.0621877955669743</v>
      </c>
    </row>
    <row r="7" spans="1:10" s="18" customFormat="1" ht="48.75" thickBot="1" x14ac:dyDescent="0.3">
      <c r="A7" s="19" t="s">
        <v>62</v>
      </c>
      <c r="B7" s="20" t="s">
        <v>6</v>
      </c>
      <c r="C7" s="10">
        <v>1222472.3999999999</v>
      </c>
      <c r="D7" s="10">
        <v>521690.3</v>
      </c>
      <c r="E7" s="21">
        <f t="shared" si="0"/>
        <v>0.4267501663023231</v>
      </c>
      <c r="F7" s="10">
        <v>502006.3</v>
      </c>
      <c r="G7" s="21">
        <f t="shared" si="1"/>
        <v>1.0392106632924727</v>
      </c>
      <c r="J7" s="22"/>
    </row>
    <row r="8" spans="1:10" s="18" customFormat="1" ht="15.75" thickBot="1" x14ac:dyDescent="0.3">
      <c r="A8" s="19" t="s">
        <v>63</v>
      </c>
      <c r="B8" s="20" t="s">
        <v>7</v>
      </c>
      <c r="C8" s="10">
        <v>121568.2</v>
      </c>
      <c r="D8" s="10">
        <v>55663.199999999997</v>
      </c>
      <c r="E8" s="21">
        <f t="shared" si="0"/>
        <v>0.45787631962963998</v>
      </c>
      <c r="F8" s="10">
        <v>52519.4</v>
      </c>
      <c r="G8" s="21">
        <f t="shared" si="1"/>
        <v>1.0598597851460603</v>
      </c>
    </row>
    <row r="9" spans="1:10" s="18" customFormat="1" ht="36.75" thickBot="1" x14ac:dyDescent="0.3">
      <c r="A9" s="19" t="s">
        <v>64</v>
      </c>
      <c r="B9" s="20" t="s">
        <v>8</v>
      </c>
      <c r="C9" s="10">
        <v>322403.90000000002</v>
      </c>
      <c r="D9" s="10">
        <v>126404.3</v>
      </c>
      <c r="E9" s="21">
        <f t="shared" si="0"/>
        <v>0.39206814805900297</v>
      </c>
      <c r="F9" s="10">
        <v>129340.4</v>
      </c>
      <c r="G9" s="21">
        <f t="shared" si="1"/>
        <v>0.97729943621637172</v>
      </c>
    </row>
    <row r="10" spans="1:10" s="18" customFormat="1" ht="15.75" thickBot="1" x14ac:dyDescent="0.3">
      <c r="A10" s="19" t="s">
        <v>65</v>
      </c>
      <c r="B10" s="20" t="s">
        <v>9</v>
      </c>
      <c r="C10" s="10">
        <v>286653</v>
      </c>
      <c r="D10" s="10">
        <v>30879.5</v>
      </c>
      <c r="E10" s="21">
        <f t="shared" si="0"/>
        <v>0.10772432174092021</v>
      </c>
      <c r="F10" s="10">
        <v>8638.9</v>
      </c>
      <c r="G10" s="21">
        <f t="shared" si="1"/>
        <v>3.5744712868536506</v>
      </c>
    </row>
    <row r="11" spans="1:10" s="18" customFormat="1" ht="15.75" thickBot="1" x14ac:dyDescent="0.3">
      <c r="A11" s="19" t="s">
        <v>66</v>
      </c>
      <c r="B11" s="20" t="s">
        <v>10</v>
      </c>
      <c r="C11" s="10">
        <v>722682.8</v>
      </c>
      <c r="D11" s="10">
        <v>0</v>
      </c>
      <c r="E11" s="21">
        <f t="shared" si="0"/>
        <v>0</v>
      </c>
      <c r="F11" s="10">
        <v>0</v>
      </c>
      <c r="G11" s="21"/>
    </row>
    <row r="12" spans="1:10" s="18" customFormat="1" ht="24.75" thickBot="1" x14ac:dyDescent="0.3">
      <c r="A12" s="19" t="s">
        <v>67</v>
      </c>
      <c r="B12" s="20" t="s">
        <v>11</v>
      </c>
      <c r="C12" s="10">
        <v>225</v>
      </c>
      <c r="D12" s="10">
        <v>0</v>
      </c>
      <c r="E12" s="21">
        <f t="shared" si="0"/>
        <v>0</v>
      </c>
      <c r="F12" s="10">
        <v>225</v>
      </c>
      <c r="G12" s="21" t="s">
        <v>138</v>
      </c>
    </row>
    <row r="13" spans="1:10" s="18" customFormat="1" ht="15.75" thickBot="1" x14ac:dyDescent="0.3">
      <c r="A13" s="19" t="s">
        <v>68</v>
      </c>
      <c r="B13" s="20" t="s">
        <v>12</v>
      </c>
      <c r="C13" s="10">
        <v>1405017.9</v>
      </c>
      <c r="D13" s="10">
        <v>559744.9</v>
      </c>
      <c r="E13" s="21">
        <f t="shared" si="0"/>
        <v>0.39838987104719453</v>
      </c>
      <c r="F13" s="10">
        <v>633823</v>
      </c>
      <c r="G13" s="21">
        <f t="shared" si="1"/>
        <v>0.88312494182129719</v>
      </c>
    </row>
    <row r="14" spans="1:10" s="18" customFormat="1" ht="15.75" thickBot="1" x14ac:dyDescent="0.3">
      <c r="A14" s="13" t="s">
        <v>69</v>
      </c>
      <c r="B14" s="14" t="s">
        <v>108</v>
      </c>
      <c r="C14" s="15">
        <f>SUM(C15)</f>
        <v>32794</v>
      </c>
      <c r="D14" s="15">
        <f>SUM(D15)</f>
        <v>14845.8</v>
      </c>
      <c r="E14" s="17">
        <f t="shared" si="0"/>
        <v>0.45269866438982737</v>
      </c>
      <c r="F14" s="15">
        <f>SUM(F15)</f>
        <v>14703.5</v>
      </c>
      <c r="G14" s="17">
        <f t="shared" si="1"/>
        <v>1.0096779678307886</v>
      </c>
    </row>
    <row r="15" spans="1:10" s="18" customFormat="1" ht="15.75" thickBot="1" x14ac:dyDescent="0.3">
      <c r="A15" s="19" t="s">
        <v>70</v>
      </c>
      <c r="B15" s="20" t="s">
        <v>13</v>
      </c>
      <c r="C15" s="10">
        <v>32794</v>
      </c>
      <c r="D15" s="10">
        <v>14845.8</v>
      </c>
      <c r="E15" s="21">
        <f t="shared" si="0"/>
        <v>0.45269866438982737</v>
      </c>
      <c r="F15" s="10">
        <v>14703.5</v>
      </c>
      <c r="G15" s="21">
        <f t="shared" si="1"/>
        <v>1.0096779678307886</v>
      </c>
    </row>
    <row r="16" spans="1:10" s="18" customFormat="1" ht="24.75" thickBot="1" x14ac:dyDescent="0.3">
      <c r="A16" s="13" t="s">
        <v>71</v>
      </c>
      <c r="B16" s="14" t="s">
        <v>109</v>
      </c>
      <c r="C16" s="15">
        <f>SUM(C17:C20)</f>
        <v>598472.9</v>
      </c>
      <c r="D16" s="15">
        <v>267844.90000000002</v>
      </c>
      <c r="E16" s="17">
        <f t="shared" si="0"/>
        <v>0.44754724900659665</v>
      </c>
      <c r="F16" s="15">
        <f>SUM(F17:F20)</f>
        <v>287989.19999999995</v>
      </c>
      <c r="G16" s="17">
        <f t="shared" si="1"/>
        <v>0.93005189083479545</v>
      </c>
    </row>
    <row r="17" spans="1:7" s="18" customFormat="1" ht="15.75" thickBot="1" x14ac:dyDescent="0.3">
      <c r="A17" s="19" t="s">
        <v>123</v>
      </c>
      <c r="B17" s="20" t="s">
        <v>126</v>
      </c>
      <c r="C17" s="10">
        <v>104390.1</v>
      </c>
      <c r="D17" s="10">
        <v>49603.9</v>
      </c>
      <c r="E17" s="21">
        <f t="shared" si="0"/>
        <v>0.47517820176434356</v>
      </c>
      <c r="F17" s="10">
        <v>57140.6</v>
      </c>
      <c r="G17" s="21">
        <f t="shared" si="1"/>
        <v>0.86810254005033205</v>
      </c>
    </row>
    <row r="18" spans="1:7" s="18" customFormat="1" ht="36.75" thickBot="1" x14ac:dyDescent="0.3">
      <c r="A18" s="19" t="s">
        <v>72</v>
      </c>
      <c r="B18" s="20" t="s">
        <v>14</v>
      </c>
      <c r="C18" s="10">
        <v>175024.7</v>
      </c>
      <c r="D18" s="10">
        <v>63568.5</v>
      </c>
      <c r="E18" s="21">
        <f t="shared" si="0"/>
        <v>0.36319730872271166</v>
      </c>
      <c r="F18" s="10">
        <v>59121.8</v>
      </c>
      <c r="G18" s="21">
        <f t="shared" si="1"/>
        <v>1.0752125273587745</v>
      </c>
    </row>
    <row r="19" spans="1:7" s="18" customFormat="1" ht="15.75" thickBot="1" x14ac:dyDescent="0.3">
      <c r="A19" s="19" t="s">
        <v>121</v>
      </c>
      <c r="B19" s="20" t="s">
        <v>15</v>
      </c>
      <c r="C19" s="10">
        <v>175331.8</v>
      </c>
      <c r="D19" s="10">
        <v>86001.9</v>
      </c>
      <c r="E19" s="21">
        <f t="shared" si="0"/>
        <v>0.49050942270597803</v>
      </c>
      <c r="F19" s="10">
        <v>59211.199999999997</v>
      </c>
      <c r="G19" s="21">
        <f t="shared" si="1"/>
        <v>1.452460007566136</v>
      </c>
    </row>
    <row r="20" spans="1:7" s="18" customFormat="1" ht="24.75" thickBot="1" x14ac:dyDescent="0.3">
      <c r="A20" s="19" t="s">
        <v>130</v>
      </c>
      <c r="B20" s="20" t="s">
        <v>129</v>
      </c>
      <c r="C20" s="10">
        <v>143726.29999999999</v>
      </c>
      <c r="D20" s="10">
        <v>68670.5</v>
      </c>
      <c r="E20" s="21">
        <f t="shared" si="0"/>
        <v>0.47778659855572714</v>
      </c>
      <c r="F20" s="10">
        <v>112515.6</v>
      </c>
      <c r="G20" s="21">
        <f t="shared" si="1"/>
        <v>0.61031981343031538</v>
      </c>
    </row>
    <row r="21" spans="1:7" s="18" customFormat="1" ht="15.75" thickBot="1" x14ac:dyDescent="0.3">
      <c r="A21" s="13" t="s">
        <v>73</v>
      </c>
      <c r="B21" s="14" t="s">
        <v>110</v>
      </c>
      <c r="C21" s="15">
        <f>SUM(C22:C30)</f>
        <v>11787388.800000001</v>
      </c>
      <c r="D21" s="15">
        <v>3479957.7</v>
      </c>
      <c r="E21" s="17">
        <f t="shared" si="0"/>
        <v>0.29522719230233585</v>
      </c>
      <c r="F21" s="15">
        <f>SUM(F22:F30)</f>
        <v>2651519.9000000004</v>
      </c>
      <c r="G21" s="17">
        <f t="shared" si="1"/>
        <v>1.3124388393238156</v>
      </c>
    </row>
    <row r="22" spans="1:7" s="18" customFormat="1" ht="15.75" thickBot="1" x14ac:dyDescent="0.3">
      <c r="A22" s="19" t="s">
        <v>74</v>
      </c>
      <c r="B22" s="20" t="s">
        <v>16</v>
      </c>
      <c r="C22" s="10">
        <v>355112.1</v>
      </c>
      <c r="D22" s="10">
        <v>123900.4</v>
      </c>
      <c r="E22" s="21">
        <f t="shared" si="0"/>
        <v>0.34890503590274735</v>
      </c>
      <c r="F22" s="10">
        <v>112409</v>
      </c>
      <c r="G22" s="21">
        <f t="shared" si="1"/>
        <v>1.1022284692506827</v>
      </c>
    </row>
    <row r="23" spans="1:7" s="18" customFormat="1" ht="15.75" thickBot="1" x14ac:dyDescent="0.3">
      <c r="A23" s="19" t="s">
        <v>134</v>
      </c>
      <c r="B23" s="20" t="s">
        <v>136</v>
      </c>
      <c r="C23" s="10">
        <v>140680</v>
      </c>
      <c r="D23" s="10">
        <v>0</v>
      </c>
      <c r="E23" s="21">
        <f t="shared" si="0"/>
        <v>0</v>
      </c>
      <c r="F23" s="10">
        <v>0</v>
      </c>
      <c r="G23" s="21" t="s">
        <v>138</v>
      </c>
    </row>
    <row r="24" spans="1:7" s="18" customFormat="1" ht="15.75" thickBot="1" x14ac:dyDescent="0.3">
      <c r="A24" s="19" t="s">
        <v>75</v>
      </c>
      <c r="B24" s="20" t="s">
        <v>17</v>
      </c>
      <c r="C24" s="10">
        <v>2564013.4</v>
      </c>
      <c r="D24" s="10">
        <v>1041606</v>
      </c>
      <c r="E24" s="21">
        <f t="shared" si="0"/>
        <v>0.40624046660598578</v>
      </c>
      <c r="F24" s="10">
        <v>900931.1</v>
      </c>
      <c r="G24" s="21">
        <f t="shared" si="1"/>
        <v>1.1561439049001638</v>
      </c>
    </row>
    <row r="25" spans="1:7" s="18" customFormat="1" ht="15.75" thickBot="1" x14ac:dyDescent="0.3">
      <c r="A25" s="19" t="s">
        <v>122</v>
      </c>
      <c r="B25" s="20" t="s">
        <v>18</v>
      </c>
      <c r="C25" s="10">
        <v>82788.7</v>
      </c>
      <c r="D25" s="10">
        <v>9978.4</v>
      </c>
      <c r="E25" s="21">
        <f t="shared" si="0"/>
        <v>0.12052852623606845</v>
      </c>
      <c r="F25" s="10">
        <v>14471</v>
      </c>
      <c r="G25" s="21">
        <f t="shared" si="1"/>
        <v>0.68954460645428783</v>
      </c>
    </row>
    <row r="26" spans="1:7" s="18" customFormat="1" ht="15.75" thickBot="1" x14ac:dyDescent="0.3">
      <c r="A26" s="19" t="s">
        <v>76</v>
      </c>
      <c r="B26" s="20" t="s">
        <v>19</v>
      </c>
      <c r="C26" s="10">
        <v>165006.70000000001</v>
      </c>
      <c r="D26" s="10">
        <v>76711.399999999994</v>
      </c>
      <c r="E26" s="21">
        <f t="shared" si="0"/>
        <v>0.46489869805286688</v>
      </c>
      <c r="F26" s="10">
        <v>78550.2</v>
      </c>
      <c r="G26" s="21">
        <f t="shared" si="1"/>
        <v>0.97659076615972962</v>
      </c>
    </row>
    <row r="27" spans="1:7" s="18" customFormat="1" ht="15.75" thickBot="1" x14ac:dyDescent="0.3">
      <c r="A27" s="19" t="s">
        <v>77</v>
      </c>
      <c r="B27" s="20" t="s">
        <v>20</v>
      </c>
      <c r="C27" s="10">
        <v>310907.7</v>
      </c>
      <c r="D27" s="10">
        <v>114864.2</v>
      </c>
      <c r="E27" s="21">
        <f t="shared" si="0"/>
        <v>0.36944791010322353</v>
      </c>
      <c r="F27" s="10">
        <v>93437.8</v>
      </c>
      <c r="G27" s="21">
        <f t="shared" si="1"/>
        <v>1.2293119058881952</v>
      </c>
    </row>
    <row r="28" spans="1:7" s="18" customFormat="1" ht="15.75" thickBot="1" x14ac:dyDescent="0.3">
      <c r="A28" s="19" t="s">
        <v>78</v>
      </c>
      <c r="B28" s="20" t="s">
        <v>21</v>
      </c>
      <c r="C28" s="10">
        <v>7033917</v>
      </c>
      <c r="D28" s="10">
        <v>1500134.2</v>
      </c>
      <c r="E28" s="21">
        <f t="shared" si="0"/>
        <v>0.21327152424459941</v>
      </c>
      <c r="F28" s="10">
        <v>1075228.6000000001</v>
      </c>
      <c r="G28" s="21">
        <f t="shared" si="1"/>
        <v>1.3951769884097203</v>
      </c>
    </row>
    <row r="29" spans="1:7" s="18" customFormat="1" ht="15.75" thickBot="1" x14ac:dyDescent="0.3">
      <c r="A29" s="19" t="s">
        <v>135</v>
      </c>
      <c r="B29" s="20" t="s">
        <v>137</v>
      </c>
      <c r="C29" s="10">
        <v>15787</v>
      </c>
      <c r="D29" s="10">
        <v>3803.9</v>
      </c>
      <c r="E29" s="21">
        <f t="shared" si="0"/>
        <v>0.24095141572179643</v>
      </c>
      <c r="F29" s="10">
        <v>0</v>
      </c>
      <c r="G29" s="21" t="s">
        <v>138</v>
      </c>
    </row>
    <row r="30" spans="1:7" s="18" customFormat="1" ht="15.75" thickBot="1" x14ac:dyDescent="0.3">
      <c r="A30" s="19" t="s">
        <v>79</v>
      </c>
      <c r="B30" s="20" t="s">
        <v>22</v>
      </c>
      <c r="C30" s="10">
        <v>1119176.2</v>
      </c>
      <c r="D30" s="10">
        <v>608959</v>
      </c>
      <c r="E30" s="21">
        <f t="shared" si="0"/>
        <v>0.54411360784834417</v>
      </c>
      <c r="F30" s="10">
        <v>376492.2</v>
      </c>
      <c r="G30" s="21">
        <f t="shared" si="1"/>
        <v>1.6174544917530826</v>
      </c>
    </row>
    <row r="31" spans="1:7" s="18" customFormat="1" ht="15.75" thickBot="1" x14ac:dyDescent="0.3">
      <c r="A31" s="13" t="s">
        <v>80</v>
      </c>
      <c r="B31" s="14" t="s">
        <v>111</v>
      </c>
      <c r="C31" s="15">
        <f>SUM(C32:C35)</f>
        <v>4489086.2</v>
      </c>
      <c r="D31" s="15">
        <f>SUM(D32:D35)</f>
        <v>642836</v>
      </c>
      <c r="E31" s="17">
        <f t="shared" si="0"/>
        <v>0.14319974519535847</v>
      </c>
      <c r="F31" s="15">
        <f>SUM(F32:F35)</f>
        <v>694821.6</v>
      </c>
      <c r="G31" s="17">
        <f t="shared" si="1"/>
        <v>0.92518137029706626</v>
      </c>
    </row>
    <row r="32" spans="1:7" s="18" customFormat="1" ht="15.75" thickBot="1" x14ac:dyDescent="0.3">
      <c r="A32" s="19" t="s">
        <v>81</v>
      </c>
      <c r="B32" s="20" t="s">
        <v>23</v>
      </c>
      <c r="C32" s="10">
        <v>371444.6</v>
      </c>
      <c r="D32" s="10">
        <v>67190</v>
      </c>
      <c r="E32" s="21">
        <f t="shared" si="0"/>
        <v>0.18088834781822108</v>
      </c>
      <c r="F32" s="10">
        <v>80036.800000000003</v>
      </c>
      <c r="G32" s="21">
        <f t="shared" si="1"/>
        <v>0.8394888351358375</v>
      </c>
    </row>
    <row r="33" spans="1:7" s="18" customFormat="1" ht="15.75" thickBot="1" x14ac:dyDescent="0.3">
      <c r="A33" s="19" t="s">
        <v>82</v>
      </c>
      <c r="B33" s="20" t="s">
        <v>24</v>
      </c>
      <c r="C33" s="10">
        <v>739105.8</v>
      </c>
      <c r="D33" s="10">
        <v>35658.400000000001</v>
      </c>
      <c r="E33" s="21">
        <f t="shared" si="0"/>
        <v>4.8245325635382648E-2</v>
      </c>
      <c r="F33" s="10">
        <v>143348.20000000001</v>
      </c>
      <c r="G33" s="21">
        <f t="shared" si="1"/>
        <v>0.24875373391504044</v>
      </c>
    </row>
    <row r="34" spans="1:7" s="18" customFormat="1" ht="15.75" thickBot="1" x14ac:dyDescent="0.3">
      <c r="A34" s="19" t="s">
        <v>83</v>
      </c>
      <c r="B34" s="20" t="s">
        <v>25</v>
      </c>
      <c r="C34" s="10">
        <v>2857248.1</v>
      </c>
      <c r="D34" s="10">
        <v>388450.6</v>
      </c>
      <c r="E34" s="21">
        <f t="shared" si="0"/>
        <v>0.13595270218221511</v>
      </c>
      <c r="F34" s="10">
        <v>386152.9</v>
      </c>
      <c r="G34" s="21">
        <f t="shared" si="1"/>
        <v>1.0059502337027637</v>
      </c>
    </row>
    <row r="35" spans="1:7" s="18" customFormat="1" ht="24.75" thickBot="1" x14ac:dyDescent="0.3">
      <c r="A35" s="19" t="s">
        <v>84</v>
      </c>
      <c r="B35" s="20" t="s">
        <v>26</v>
      </c>
      <c r="C35" s="10">
        <v>521287.7</v>
      </c>
      <c r="D35" s="10">
        <v>151537</v>
      </c>
      <c r="E35" s="21">
        <f t="shared" si="0"/>
        <v>0.29069744020432481</v>
      </c>
      <c r="F35" s="10">
        <v>85283.7</v>
      </c>
      <c r="G35" s="21">
        <f t="shared" si="1"/>
        <v>1.776857711379783</v>
      </c>
    </row>
    <row r="36" spans="1:7" s="18" customFormat="1" ht="15.75" thickBot="1" x14ac:dyDescent="0.3">
      <c r="A36" s="13" t="s">
        <v>85</v>
      </c>
      <c r="B36" s="14" t="s">
        <v>112</v>
      </c>
      <c r="C36" s="15">
        <f>SUM(C37:C39)</f>
        <v>1346234.8</v>
      </c>
      <c r="D36" s="15">
        <v>162199.9</v>
      </c>
      <c r="E36" s="17">
        <f t="shared" si="0"/>
        <v>0.12048410871565643</v>
      </c>
      <c r="F36" s="15">
        <f>SUM(F37:F39)</f>
        <v>23248.400000000001</v>
      </c>
      <c r="G36" s="17">
        <f t="shared" si="1"/>
        <v>6.9768199101873671</v>
      </c>
    </row>
    <row r="37" spans="1:7" s="18" customFormat="1" ht="15.75" thickBot="1" x14ac:dyDescent="0.3">
      <c r="A37" s="19" t="s">
        <v>132</v>
      </c>
      <c r="B37" s="20" t="s">
        <v>133</v>
      </c>
      <c r="C37" s="10">
        <v>361610.5</v>
      </c>
      <c r="D37" s="10">
        <v>134172.6</v>
      </c>
      <c r="E37" s="21">
        <f t="shared" si="0"/>
        <v>0.37104177008134442</v>
      </c>
      <c r="F37" s="10">
        <v>0</v>
      </c>
      <c r="G37" s="21" t="s">
        <v>138</v>
      </c>
    </row>
    <row r="38" spans="1:7" s="18" customFormat="1" ht="24.75" thickBot="1" x14ac:dyDescent="0.3">
      <c r="A38" s="19" t="s">
        <v>86</v>
      </c>
      <c r="B38" s="20" t="s">
        <v>27</v>
      </c>
      <c r="C38" s="10">
        <v>32167.7</v>
      </c>
      <c r="D38" s="10">
        <v>12474.8</v>
      </c>
      <c r="E38" s="21">
        <f t="shared" si="0"/>
        <v>0.38780515859076026</v>
      </c>
      <c r="F38" s="10">
        <v>16129.2</v>
      </c>
      <c r="G38" s="21">
        <f t="shared" si="1"/>
        <v>0.77342955633261401</v>
      </c>
    </row>
    <row r="39" spans="1:7" s="18" customFormat="1" ht="24.75" thickBot="1" x14ac:dyDescent="0.3">
      <c r="A39" s="19" t="s">
        <v>87</v>
      </c>
      <c r="B39" s="20" t="s">
        <v>28</v>
      </c>
      <c r="C39" s="10">
        <v>952456.6</v>
      </c>
      <c r="D39" s="10">
        <v>15552.4</v>
      </c>
      <c r="E39" s="21">
        <f t="shared" si="0"/>
        <v>1.6328723009531351E-2</v>
      </c>
      <c r="F39" s="10">
        <v>7119.2</v>
      </c>
      <c r="G39" s="21">
        <f t="shared" si="1"/>
        <v>2.184571300146084</v>
      </c>
    </row>
    <row r="40" spans="1:7" s="18" customFormat="1" ht="15.75" thickBot="1" x14ac:dyDescent="0.3">
      <c r="A40" s="13" t="s">
        <v>88</v>
      </c>
      <c r="B40" s="14" t="s">
        <v>113</v>
      </c>
      <c r="C40" s="15">
        <v>21851306.600000001</v>
      </c>
      <c r="D40" s="15">
        <f>SUM(D41:D49)</f>
        <v>9892565.4999999981</v>
      </c>
      <c r="E40" s="17">
        <f t="shared" si="0"/>
        <v>0.45272192098572256</v>
      </c>
      <c r="F40" s="15">
        <f>SUM(F41:F49)</f>
        <v>9485566.8999999985</v>
      </c>
      <c r="G40" s="17">
        <f t="shared" si="1"/>
        <v>1.0429071455918992</v>
      </c>
    </row>
    <row r="41" spans="1:7" s="18" customFormat="1" ht="15.75" thickBot="1" x14ac:dyDescent="0.3">
      <c r="A41" s="19" t="s">
        <v>89</v>
      </c>
      <c r="B41" s="20" t="s">
        <v>29</v>
      </c>
      <c r="C41" s="10">
        <v>6147035</v>
      </c>
      <c r="D41" s="10">
        <v>2716702.7</v>
      </c>
      <c r="E41" s="21">
        <f t="shared" si="0"/>
        <v>0.44195334824024918</v>
      </c>
      <c r="F41" s="10">
        <v>2792303</v>
      </c>
      <c r="G41" s="21">
        <f t="shared" si="1"/>
        <v>0.97292546689954496</v>
      </c>
    </row>
    <row r="42" spans="1:7" s="18" customFormat="1" ht="15.75" thickBot="1" x14ac:dyDescent="0.3">
      <c r="A42" s="19" t="s">
        <v>90</v>
      </c>
      <c r="B42" s="20" t="s">
        <v>30</v>
      </c>
      <c r="C42" s="10">
        <v>11451921.199999999</v>
      </c>
      <c r="D42" s="10">
        <v>5491888.2000000002</v>
      </c>
      <c r="E42" s="21">
        <f t="shared" si="0"/>
        <v>0.47956042519747694</v>
      </c>
      <c r="F42" s="10">
        <v>5079318.8</v>
      </c>
      <c r="G42" s="21">
        <f t="shared" si="1"/>
        <v>1.0812253406893855</v>
      </c>
    </row>
    <row r="43" spans="1:7" s="18" customFormat="1" ht="15.75" thickBot="1" x14ac:dyDescent="0.3">
      <c r="A43" s="19" t="s">
        <v>91</v>
      </c>
      <c r="B43" s="20" t="s">
        <v>31</v>
      </c>
      <c r="C43" s="10">
        <v>1724343.8</v>
      </c>
      <c r="D43" s="10">
        <v>645492.69999999995</v>
      </c>
      <c r="E43" s="21">
        <f t="shared" si="0"/>
        <v>0.37434106817909513</v>
      </c>
      <c r="F43" s="10">
        <v>536854.80000000005</v>
      </c>
      <c r="G43" s="21">
        <f t="shared" si="1"/>
        <v>1.2023599304690951</v>
      </c>
    </row>
    <row r="44" spans="1:7" s="18" customFormat="1" ht="15.75" thickBot="1" x14ac:dyDescent="0.3">
      <c r="A44" s="19" t="s">
        <v>92</v>
      </c>
      <c r="B44" s="20" t="s">
        <v>32</v>
      </c>
      <c r="C44" s="10">
        <v>1667566.7</v>
      </c>
      <c r="D44" s="10">
        <v>750642.4</v>
      </c>
      <c r="E44" s="21">
        <f t="shared" si="0"/>
        <v>0.45014235412592496</v>
      </c>
      <c r="F44" s="10">
        <v>750874</v>
      </c>
      <c r="G44" s="21">
        <f t="shared" si="1"/>
        <v>0.99969155943607058</v>
      </c>
    </row>
    <row r="45" spans="1:7" s="18" customFormat="1" ht="24.75" thickBot="1" x14ac:dyDescent="0.3">
      <c r="A45" s="19" t="s">
        <v>93</v>
      </c>
      <c r="B45" s="20" t="s">
        <v>33</v>
      </c>
      <c r="C45" s="10">
        <v>125682.5</v>
      </c>
      <c r="D45" s="10">
        <v>39803.699999999997</v>
      </c>
      <c r="E45" s="21">
        <f t="shared" si="0"/>
        <v>0.31670041573011354</v>
      </c>
      <c r="F45" s="10">
        <v>38843.4</v>
      </c>
      <c r="G45" s="21">
        <f t="shared" si="1"/>
        <v>1.0247223466534854</v>
      </c>
    </row>
    <row r="46" spans="1:7" s="18" customFormat="1" ht="15.75" thickBot="1" x14ac:dyDescent="0.3">
      <c r="A46" s="19" t="s">
        <v>94</v>
      </c>
      <c r="B46" s="20" t="s">
        <v>34</v>
      </c>
      <c r="C46" s="10">
        <v>66987.199999999997</v>
      </c>
      <c r="D46" s="10">
        <v>32839.599999999999</v>
      </c>
      <c r="E46" s="21">
        <f t="shared" si="0"/>
        <v>0.49023694078868801</v>
      </c>
      <c r="F46" s="10">
        <v>39983.1</v>
      </c>
      <c r="G46" s="21">
        <f t="shared" si="1"/>
        <v>0.82133701488879052</v>
      </c>
    </row>
    <row r="47" spans="1:7" s="18" customFormat="1" ht="15.75" thickBot="1" x14ac:dyDescent="0.3">
      <c r="A47" s="19" t="s">
        <v>95</v>
      </c>
      <c r="B47" s="20" t="s">
        <v>35</v>
      </c>
      <c r="C47" s="10">
        <v>185890.4</v>
      </c>
      <c r="D47" s="10">
        <v>17650.2</v>
      </c>
      <c r="E47" s="21">
        <f t="shared" si="0"/>
        <v>9.494949712303595E-2</v>
      </c>
      <c r="F47" s="10">
        <v>68635.199999999997</v>
      </c>
      <c r="G47" s="21">
        <f t="shared" si="1"/>
        <v>0.25715959157983076</v>
      </c>
    </row>
    <row r="48" spans="1:7" s="18" customFormat="1" ht="24.75" thickBot="1" x14ac:dyDescent="0.3">
      <c r="A48" s="19" t="s">
        <v>124</v>
      </c>
      <c r="B48" s="20" t="s">
        <v>127</v>
      </c>
      <c r="C48" s="10">
        <v>47399.4</v>
      </c>
      <c r="D48" s="10">
        <v>21623.9</v>
      </c>
      <c r="E48" s="21">
        <f t="shared" si="0"/>
        <v>0.45620619670291185</v>
      </c>
      <c r="F48" s="10">
        <v>22628.1</v>
      </c>
      <c r="G48" s="21">
        <f t="shared" si="1"/>
        <v>0.95562155019643735</v>
      </c>
    </row>
    <row r="49" spans="1:7" s="18" customFormat="1" ht="15.75" thickBot="1" x14ac:dyDescent="0.3">
      <c r="A49" s="19" t="s">
        <v>96</v>
      </c>
      <c r="B49" s="20" t="s">
        <v>36</v>
      </c>
      <c r="C49" s="10">
        <v>434480.3</v>
      </c>
      <c r="D49" s="10">
        <v>175922.1</v>
      </c>
      <c r="E49" s="21">
        <f t="shared" si="0"/>
        <v>0.40490236266178237</v>
      </c>
      <c r="F49" s="10">
        <v>156126.5</v>
      </c>
      <c r="G49" s="21">
        <f t="shared" si="1"/>
        <v>1.1267920564414113</v>
      </c>
    </row>
    <row r="50" spans="1:7" s="18" customFormat="1" ht="15.75" thickBot="1" x14ac:dyDescent="0.3">
      <c r="A50" s="13" t="s">
        <v>97</v>
      </c>
      <c r="B50" s="14" t="s">
        <v>114</v>
      </c>
      <c r="C50" s="15">
        <f>SUM(C51:C52)</f>
        <v>3271028.9</v>
      </c>
      <c r="D50" s="15">
        <f>SUM(D51:D52)</f>
        <v>1185737.8</v>
      </c>
      <c r="E50" s="17">
        <f t="shared" si="0"/>
        <v>0.36249688897582044</v>
      </c>
      <c r="F50" s="15">
        <f>SUM(F51:F52)</f>
        <v>982979.2</v>
      </c>
      <c r="G50" s="17">
        <f t="shared" si="1"/>
        <v>1.2062694714191309</v>
      </c>
    </row>
    <row r="51" spans="1:7" s="18" customFormat="1" ht="15.75" thickBot="1" x14ac:dyDescent="0.3">
      <c r="A51" s="19" t="s">
        <v>98</v>
      </c>
      <c r="B51" s="20" t="s">
        <v>37</v>
      </c>
      <c r="C51" s="10">
        <v>3076487.1</v>
      </c>
      <c r="D51" s="10">
        <v>1096736</v>
      </c>
      <c r="E51" s="21">
        <f t="shared" si="0"/>
        <v>0.35648971191850598</v>
      </c>
      <c r="F51" s="10">
        <v>906915.5</v>
      </c>
      <c r="G51" s="21">
        <f t="shared" si="1"/>
        <v>1.2093034025771972</v>
      </c>
    </row>
    <row r="52" spans="1:7" s="18" customFormat="1" ht="24.75" thickBot="1" x14ac:dyDescent="0.3">
      <c r="A52" s="19" t="s">
        <v>99</v>
      </c>
      <c r="B52" s="20" t="s">
        <v>38</v>
      </c>
      <c r="C52" s="10">
        <v>194541.8</v>
      </c>
      <c r="D52" s="10">
        <v>89001.8</v>
      </c>
      <c r="E52" s="21">
        <f t="shared" si="0"/>
        <v>0.4574944819056882</v>
      </c>
      <c r="F52" s="10">
        <v>76063.7</v>
      </c>
      <c r="G52" s="21">
        <f t="shared" si="1"/>
        <v>1.1700955909323369</v>
      </c>
    </row>
    <row r="53" spans="1:7" s="18" customFormat="1" ht="15.75" thickBot="1" x14ac:dyDescent="0.3">
      <c r="A53" s="13" t="s">
        <v>100</v>
      </c>
      <c r="B53" s="14" t="s">
        <v>115</v>
      </c>
      <c r="C53" s="15">
        <f>SUM(C54:C60)</f>
        <v>7221240.0999999996</v>
      </c>
      <c r="D53" s="15">
        <f>SUM(D54:D60)</f>
        <v>3573528.6</v>
      </c>
      <c r="E53" s="17">
        <f t="shared" si="0"/>
        <v>0.49486356228482142</v>
      </c>
      <c r="F53" s="15">
        <f>SUM(F54:F60)</f>
        <v>2197021.9</v>
      </c>
      <c r="G53" s="17">
        <f t="shared" si="1"/>
        <v>1.6265329899533547</v>
      </c>
    </row>
    <row r="54" spans="1:7" s="18" customFormat="1" ht="15.75" thickBot="1" x14ac:dyDescent="0.3">
      <c r="A54" s="19" t="s">
        <v>101</v>
      </c>
      <c r="B54" s="20" t="s">
        <v>39</v>
      </c>
      <c r="C54" s="10">
        <v>4080914.4</v>
      </c>
      <c r="D54" s="10">
        <v>1869355.8</v>
      </c>
      <c r="E54" s="21">
        <f t="shared" si="0"/>
        <v>0.45807277898306326</v>
      </c>
      <c r="F54" s="10">
        <v>1056423.8</v>
      </c>
      <c r="G54" s="21">
        <f t="shared" si="1"/>
        <v>1.7695131442513885</v>
      </c>
    </row>
    <row r="55" spans="1:7" s="18" customFormat="1" ht="15.75" thickBot="1" x14ac:dyDescent="0.3">
      <c r="A55" s="19" t="s">
        <v>102</v>
      </c>
      <c r="B55" s="20" t="s">
        <v>40</v>
      </c>
      <c r="C55" s="10">
        <v>1402531.5</v>
      </c>
      <c r="D55" s="10">
        <v>683887.6</v>
      </c>
      <c r="E55" s="21">
        <f t="shared" si="0"/>
        <v>0.48760944050097982</v>
      </c>
      <c r="F55" s="10">
        <v>645560.1</v>
      </c>
      <c r="G55" s="21">
        <f t="shared" si="1"/>
        <v>1.0593709245661249</v>
      </c>
    </row>
    <row r="56" spans="1:7" s="18" customFormat="1" ht="24.75" thickBot="1" x14ac:dyDescent="0.3">
      <c r="A56" s="19" t="s">
        <v>125</v>
      </c>
      <c r="B56" s="20" t="s">
        <v>128</v>
      </c>
      <c r="C56" s="10">
        <v>23695.200000000001</v>
      </c>
      <c r="D56" s="10">
        <v>11786.7</v>
      </c>
      <c r="E56" s="21">
        <f t="shared" si="0"/>
        <v>0.49742985921199234</v>
      </c>
      <c r="F56" s="10">
        <v>10990.9</v>
      </c>
      <c r="G56" s="21">
        <f t="shared" si="1"/>
        <v>1.07240535351973</v>
      </c>
    </row>
    <row r="57" spans="1:7" s="18" customFormat="1" ht="15.75" thickBot="1" x14ac:dyDescent="0.3">
      <c r="A57" s="19" t="s">
        <v>103</v>
      </c>
      <c r="B57" s="20" t="s">
        <v>41</v>
      </c>
      <c r="C57" s="10">
        <v>276130.59999999998</v>
      </c>
      <c r="D57" s="10">
        <v>200299.3</v>
      </c>
      <c r="E57" s="21">
        <f t="shared" si="0"/>
        <v>0.72537886058263734</v>
      </c>
      <c r="F57" s="10">
        <v>31353.1</v>
      </c>
      <c r="G57" s="21">
        <f t="shared" si="1"/>
        <v>6.3885006586270574</v>
      </c>
    </row>
    <row r="58" spans="1:7" s="18" customFormat="1" ht="15.75" thickBot="1" x14ac:dyDescent="0.3">
      <c r="A58" s="19" t="s">
        <v>104</v>
      </c>
      <c r="B58" s="20" t="s">
        <v>42</v>
      </c>
      <c r="C58" s="10">
        <v>133657.29999999999</v>
      </c>
      <c r="D58" s="10">
        <v>72256.600000000006</v>
      </c>
      <c r="E58" s="21">
        <f t="shared" si="0"/>
        <v>0.54061095054291841</v>
      </c>
      <c r="F58" s="10">
        <v>49958.400000000001</v>
      </c>
      <c r="G58" s="21">
        <f t="shared" si="1"/>
        <v>1.446335351012042</v>
      </c>
    </row>
    <row r="59" spans="1:7" s="18" customFormat="1" ht="24.75" thickBot="1" x14ac:dyDescent="0.3">
      <c r="A59" s="19" t="s">
        <v>105</v>
      </c>
      <c r="B59" s="20" t="s">
        <v>43</v>
      </c>
      <c r="C59" s="10">
        <v>70699.199999999997</v>
      </c>
      <c r="D59" s="10">
        <v>35242.199999999997</v>
      </c>
      <c r="E59" s="21">
        <f t="shared" si="0"/>
        <v>0.49848088804399482</v>
      </c>
      <c r="F59" s="10">
        <v>34359.300000000003</v>
      </c>
      <c r="G59" s="21">
        <f t="shared" si="1"/>
        <v>1.0256960997459201</v>
      </c>
    </row>
    <row r="60" spans="1:7" s="18" customFormat="1" ht="15.75" thickBot="1" x14ac:dyDescent="0.3">
      <c r="A60" s="19" t="s">
        <v>106</v>
      </c>
      <c r="B60" s="20" t="s">
        <v>44</v>
      </c>
      <c r="C60" s="10">
        <v>1233611.8999999999</v>
      </c>
      <c r="D60" s="10">
        <v>700700.4</v>
      </c>
      <c r="E60" s="21">
        <f t="shared" si="0"/>
        <v>0.5680071665975337</v>
      </c>
      <c r="F60" s="10">
        <v>368376.3</v>
      </c>
      <c r="G60" s="21">
        <f t="shared" si="1"/>
        <v>1.9021321404227147</v>
      </c>
    </row>
    <row r="61" spans="1:7" s="18" customFormat="1" ht="15.75" thickBot="1" x14ac:dyDescent="0.3">
      <c r="A61" s="23">
        <v>1000</v>
      </c>
      <c r="B61" s="14" t="s">
        <v>116</v>
      </c>
      <c r="C61" s="15">
        <f>SUM(C62:C66)</f>
        <v>17595618.599999998</v>
      </c>
      <c r="D61" s="15">
        <v>8303130.2000000002</v>
      </c>
      <c r="E61" s="17">
        <f t="shared" si="0"/>
        <v>0.47188623422424042</v>
      </c>
      <c r="F61" s="15">
        <f>SUM(F62:F66)</f>
        <v>6757577.7000000002</v>
      </c>
      <c r="G61" s="17">
        <f t="shared" si="1"/>
        <v>1.2287139813427523</v>
      </c>
    </row>
    <row r="62" spans="1:7" s="18" customFormat="1" ht="15.75" thickBot="1" x14ac:dyDescent="0.3">
      <c r="A62" s="24">
        <v>1001</v>
      </c>
      <c r="B62" s="20" t="s">
        <v>45</v>
      </c>
      <c r="C62" s="10">
        <v>68054.7</v>
      </c>
      <c r="D62" s="10">
        <v>30341.1</v>
      </c>
      <c r="E62" s="21">
        <f t="shared" si="0"/>
        <v>0.44583401293371361</v>
      </c>
      <c r="F62" s="10">
        <v>26240.9</v>
      </c>
      <c r="G62" s="21">
        <f t="shared" si="1"/>
        <v>1.1562522626891607</v>
      </c>
    </row>
    <row r="63" spans="1:7" s="18" customFormat="1" ht="15.75" thickBot="1" x14ac:dyDescent="0.3">
      <c r="A63" s="24">
        <v>1002</v>
      </c>
      <c r="B63" s="20" t="s">
        <v>46</v>
      </c>
      <c r="C63" s="10">
        <v>1334901.2</v>
      </c>
      <c r="D63" s="10">
        <v>665703.30000000005</v>
      </c>
      <c r="E63" s="21">
        <f t="shared" si="0"/>
        <v>0.49869106417763359</v>
      </c>
      <c r="F63" s="10">
        <v>611478.4</v>
      </c>
      <c r="G63" s="21">
        <f t="shared" si="1"/>
        <v>1.0886783572404193</v>
      </c>
    </row>
    <row r="64" spans="1:7" s="18" customFormat="1" ht="15.75" thickBot="1" x14ac:dyDescent="0.3">
      <c r="A64" s="24">
        <v>1003</v>
      </c>
      <c r="B64" s="20" t="s">
        <v>47</v>
      </c>
      <c r="C64" s="10">
        <v>11829259.699999999</v>
      </c>
      <c r="D64" s="10">
        <v>6144035.4000000004</v>
      </c>
      <c r="E64" s="21">
        <f t="shared" si="0"/>
        <v>0.51939306058180468</v>
      </c>
      <c r="F64" s="10">
        <v>5125995.8</v>
      </c>
      <c r="G64" s="21">
        <f t="shared" si="1"/>
        <v>1.198603284068239</v>
      </c>
    </row>
    <row r="65" spans="1:10" s="18" customFormat="1" ht="15.75" thickBot="1" x14ac:dyDescent="0.3">
      <c r="A65" s="24">
        <v>1004</v>
      </c>
      <c r="B65" s="20" t="s">
        <v>48</v>
      </c>
      <c r="C65" s="10">
        <v>4305745.0999999996</v>
      </c>
      <c r="D65" s="10">
        <v>1438695.6</v>
      </c>
      <c r="E65" s="21">
        <f t="shared" si="0"/>
        <v>0.33413394582972417</v>
      </c>
      <c r="F65" s="10">
        <v>969758.2</v>
      </c>
      <c r="G65" s="21">
        <f t="shared" si="1"/>
        <v>1.4835611598850107</v>
      </c>
    </row>
    <row r="66" spans="1:10" s="18" customFormat="1" ht="15.75" thickBot="1" x14ac:dyDescent="0.3">
      <c r="A66" s="24">
        <v>1006</v>
      </c>
      <c r="B66" s="20" t="s">
        <v>49</v>
      </c>
      <c r="C66" s="10">
        <v>57657.9</v>
      </c>
      <c r="D66" s="10">
        <v>24354.7</v>
      </c>
      <c r="E66" s="21">
        <f t="shared" si="0"/>
        <v>0.42240005272477837</v>
      </c>
      <c r="F66" s="10">
        <v>24104.400000000001</v>
      </c>
      <c r="G66" s="21">
        <f t="shared" si="1"/>
        <v>1.0103839962828363</v>
      </c>
    </row>
    <row r="67" spans="1:10" s="18" customFormat="1" ht="15.75" thickBot="1" x14ac:dyDescent="0.3">
      <c r="A67" s="23">
        <v>1100</v>
      </c>
      <c r="B67" s="14" t="s">
        <v>117</v>
      </c>
      <c r="C67" s="15">
        <f>SUM(C68:C71)</f>
        <v>1894748.7999999998</v>
      </c>
      <c r="D67" s="15">
        <f>SUM(D68:D71)</f>
        <v>525296.6</v>
      </c>
      <c r="E67" s="17">
        <f t="shared" si="0"/>
        <v>0.27723812254162666</v>
      </c>
      <c r="F67" s="15">
        <f>SUM(F68:F71)</f>
        <v>508401.6</v>
      </c>
      <c r="G67" s="17">
        <f t="shared" si="1"/>
        <v>1.0332316027329576</v>
      </c>
    </row>
    <row r="68" spans="1:10" s="18" customFormat="1" ht="15.75" thickBot="1" x14ac:dyDescent="0.3">
      <c r="A68" s="24">
        <v>1101</v>
      </c>
      <c r="B68" s="20" t="s">
        <v>131</v>
      </c>
      <c r="C68" s="10">
        <v>116356.2</v>
      </c>
      <c r="D68" s="10">
        <v>54287.9</v>
      </c>
      <c r="E68" s="21">
        <f t="shared" si="0"/>
        <v>0.46656645713765149</v>
      </c>
      <c r="F68" s="10">
        <v>41585.599999999999</v>
      </c>
      <c r="G68" s="21">
        <f t="shared" si="1"/>
        <v>1.3054494825131777</v>
      </c>
    </row>
    <row r="69" spans="1:10" s="18" customFormat="1" ht="15.75" thickBot="1" x14ac:dyDescent="0.3">
      <c r="A69" s="24">
        <v>1102</v>
      </c>
      <c r="B69" s="20" t="s">
        <v>50</v>
      </c>
      <c r="C69" s="10">
        <v>999525</v>
      </c>
      <c r="D69" s="10">
        <v>86801.1</v>
      </c>
      <c r="E69" s="21">
        <f t="shared" si="0"/>
        <v>8.6842350116305256E-2</v>
      </c>
      <c r="F69" s="10">
        <v>91558.5</v>
      </c>
      <c r="G69" s="21">
        <f t="shared" si="1"/>
        <v>0.94803977784695037</v>
      </c>
    </row>
    <row r="70" spans="1:10" s="18" customFormat="1" ht="15.75" thickBot="1" x14ac:dyDescent="0.3">
      <c r="A70" s="24">
        <v>1103</v>
      </c>
      <c r="B70" s="20" t="s">
        <v>51</v>
      </c>
      <c r="C70" s="10">
        <v>725812.7</v>
      </c>
      <c r="D70" s="10">
        <v>360247.5</v>
      </c>
      <c r="E70" s="21">
        <f t="shared" si="0"/>
        <v>0.49633672709226501</v>
      </c>
      <c r="F70" s="10">
        <v>348694.5</v>
      </c>
      <c r="G70" s="21">
        <f t="shared" si="1"/>
        <v>1.0331321543643504</v>
      </c>
    </row>
    <row r="71" spans="1:10" s="18" customFormat="1" ht="24.75" thickBot="1" x14ac:dyDescent="0.3">
      <c r="A71" s="24">
        <v>1105</v>
      </c>
      <c r="B71" s="20" t="s">
        <v>52</v>
      </c>
      <c r="C71" s="10">
        <v>53054.9</v>
      </c>
      <c r="D71" s="10">
        <v>23960.1</v>
      </c>
      <c r="E71" s="21">
        <f t="shared" si="0"/>
        <v>0.45160955915476231</v>
      </c>
      <c r="F71" s="10">
        <v>26563</v>
      </c>
      <c r="G71" s="21">
        <f t="shared" si="1"/>
        <v>0.902010315099951</v>
      </c>
    </row>
    <row r="72" spans="1:10" s="18" customFormat="1" ht="15.75" thickBot="1" x14ac:dyDescent="0.3">
      <c r="A72" s="23">
        <v>1200</v>
      </c>
      <c r="B72" s="14" t="s">
        <v>118</v>
      </c>
      <c r="C72" s="15">
        <f>SUM(C73:C75)</f>
        <v>203399</v>
      </c>
      <c r="D72" s="15">
        <f>SUM(D73:D75)</f>
        <v>101590.5</v>
      </c>
      <c r="E72" s="17">
        <f t="shared" ref="E72:E77" si="2">D72/C72</f>
        <v>0.49946410749315384</v>
      </c>
      <c r="F72" s="15">
        <f>SUM(F73:F75)</f>
        <v>73869.3</v>
      </c>
      <c r="G72" s="17">
        <f t="shared" ref="G72:G77" si="3">D72/F72</f>
        <v>1.3752736251731097</v>
      </c>
    </row>
    <row r="73" spans="1:10" s="18" customFormat="1" ht="15.75" thickBot="1" x14ac:dyDescent="0.3">
      <c r="A73" s="24">
        <v>1201</v>
      </c>
      <c r="B73" s="20" t="s">
        <v>53</v>
      </c>
      <c r="C73" s="10">
        <v>96571.8</v>
      </c>
      <c r="D73" s="10">
        <v>54111</v>
      </c>
      <c r="E73" s="21">
        <f t="shared" si="2"/>
        <v>0.56031885084465649</v>
      </c>
      <c r="F73" s="10">
        <v>37993</v>
      </c>
      <c r="G73" s="21">
        <f t="shared" si="3"/>
        <v>1.4242360434816941</v>
      </c>
      <c r="J73" s="22"/>
    </row>
    <row r="74" spans="1:10" s="18" customFormat="1" ht="15.75" thickBot="1" x14ac:dyDescent="0.3">
      <c r="A74" s="24">
        <v>1202</v>
      </c>
      <c r="B74" s="20" t="s">
        <v>54</v>
      </c>
      <c r="C74" s="10">
        <v>100666.4</v>
      </c>
      <c r="D74" s="10">
        <v>47031.199999999997</v>
      </c>
      <c r="E74" s="21">
        <f t="shared" si="2"/>
        <v>0.46719858860553271</v>
      </c>
      <c r="F74" s="10">
        <v>35876.300000000003</v>
      </c>
      <c r="G74" s="21">
        <f t="shared" si="3"/>
        <v>1.3109267120633954</v>
      </c>
    </row>
    <row r="75" spans="1:10" s="18" customFormat="1" ht="24.75" thickBot="1" x14ac:dyDescent="0.3">
      <c r="A75" s="24">
        <v>1204</v>
      </c>
      <c r="B75" s="20" t="s">
        <v>55</v>
      </c>
      <c r="C75" s="10">
        <v>6160.8</v>
      </c>
      <c r="D75" s="10">
        <v>448.3</v>
      </c>
      <c r="E75" s="21">
        <f t="shared" si="2"/>
        <v>7.2766523828074275E-2</v>
      </c>
      <c r="F75" s="10">
        <v>0</v>
      </c>
      <c r="G75" s="21" t="s">
        <v>138</v>
      </c>
    </row>
    <row r="76" spans="1:10" s="18" customFormat="1" ht="24.75" thickBot="1" x14ac:dyDescent="0.3">
      <c r="A76" s="23">
        <v>1300</v>
      </c>
      <c r="B76" s="14" t="s">
        <v>119</v>
      </c>
      <c r="C76" s="15">
        <f>SUM(C77)</f>
        <v>530664.4</v>
      </c>
      <c r="D76" s="15">
        <f>SUM(D77)</f>
        <v>77175.199999999997</v>
      </c>
      <c r="E76" s="17">
        <f t="shared" si="2"/>
        <v>0.14543127445519238</v>
      </c>
      <c r="F76" s="15">
        <f>SUM(F77)</f>
        <v>83964.2</v>
      </c>
      <c r="G76" s="17">
        <f t="shared" si="3"/>
        <v>0.91914411141891428</v>
      </c>
    </row>
    <row r="77" spans="1:10" s="18" customFormat="1" ht="24.75" thickBot="1" x14ac:dyDescent="0.3">
      <c r="A77" s="24">
        <v>1301</v>
      </c>
      <c r="B77" s="20" t="s">
        <v>56</v>
      </c>
      <c r="C77" s="10">
        <v>530664.4</v>
      </c>
      <c r="D77" s="10">
        <v>77175.199999999997</v>
      </c>
      <c r="E77" s="21">
        <f t="shared" si="2"/>
        <v>0.14543127445519238</v>
      </c>
      <c r="F77" s="10">
        <v>83964.2</v>
      </c>
      <c r="G77" s="21">
        <f t="shared" si="3"/>
        <v>0.91914411141891428</v>
      </c>
    </row>
    <row r="78" spans="1:10" s="18" customFormat="1" ht="36.75" thickBot="1" x14ac:dyDescent="0.3">
      <c r="A78" s="23">
        <v>1400</v>
      </c>
      <c r="B78" s="14" t="s">
        <v>120</v>
      </c>
      <c r="C78" s="15">
        <f>SUM(C79:C81)</f>
        <v>0</v>
      </c>
      <c r="D78" s="15">
        <f>SUM(D79:D81)</f>
        <v>0</v>
      </c>
      <c r="E78" s="17" t="s">
        <v>138</v>
      </c>
      <c r="F78" s="15">
        <f>SUM(F79:F81)</f>
        <v>0</v>
      </c>
      <c r="G78" s="17">
        <v>0</v>
      </c>
    </row>
    <row r="79" spans="1:10" s="18" customFormat="1" ht="36.75" thickBot="1" x14ac:dyDescent="0.3">
      <c r="A79" s="24">
        <v>1401</v>
      </c>
      <c r="B79" s="20" t="s">
        <v>57</v>
      </c>
      <c r="C79" s="10">
        <v>0</v>
      </c>
      <c r="D79" s="10">
        <v>0</v>
      </c>
      <c r="E79" s="21">
        <v>0</v>
      </c>
      <c r="F79" s="10">
        <v>0</v>
      </c>
      <c r="G79" s="21">
        <v>0</v>
      </c>
    </row>
    <row r="80" spans="1:10" s="18" customFormat="1" ht="15.75" thickBot="1" x14ac:dyDescent="0.3">
      <c r="A80" s="24">
        <v>1402</v>
      </c>
      <c r="B80" s="20" t="s">
        <v>58</v>
      </c>
      <c r="C80" s="10">
        <v>0</v>
      </c>
      <c r="D80" s="10">
        <v>0</v>
      </c>
      <c r="E80" s="21">
        <v>0</v>
      </c>
      <c r="F80" s="10">
        <v>0</v>
      </c>
      <c r="G80" s="21">
        <v>0</v>
      </c>
    </row>
    <row r="81" spans="1:7" s="18" customFormat="1" ht="24.75" thickBot="1" x14ac:dyDescent="0.3">
      <c r="A81" s="24">
        <v>1403</v>
      </c>
      <c r="B81" s="20" t="s">
        <v>59</v>
      </c>
      <c r="C81" s="10">
        <v>0</v>
      </c>
      <c r="D81" s="10">
        <v>0</v>
      </c>
      <c r="E81" s="21" t="s">
        <v>138</v>
      </c>
      <c r="F81" s="10">
        <v>0</v>
      </c>
      <c r="G81" s="21">
        <v>0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В5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Ермолаева Наталья Валерьевна</cp:lastModifiedBy>
  <cp:lastPrinted>2019-11-08T06:55:54Z</cp:lastPrinted>
  <dcterms:created xsi:type="dcterms:W3CDTF">2018-04-09T08:39:25Z</dcterms:created>
  <dcterms:modified xsi:type="dcterms:W3CDTF">2020-07-22T14:29:35Z</dcterms:modified>
</cp:coreProperties>
</file>