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70" windowWidth="14810" windowHeight="6450"/>
  </bookViews>
  <sheets>
    <sheet name="консо" sheetId="7" r:id="rId1"/>
  </sheets>
  <definedNames>
    <definedName name="_xlnm._FilterDatabase" localSheetId="0" hidden="1">консо!$B$30:$H$35</definedName>
    <definedName name="Z_5F91FB67_31C0_4899_8CA6_E21FC093F513_.wvu.Cols" localSheetId="0" hidden="1">консо!#REF!</definedName>
    <definedName name="Z_5F91FB67_31C0_4899_8CA6_E21FC093F513_.wvu.FilterData" localSheetId="0" hidden="1">консо!$B$5:$G$35</definedName>
    <definedName name="Z_5F91FB67_31C0_4899_8CA6_E21FC093F513_.wvu.PrintArea" localSheetId="0" hidden="1">консо!$B$1:$G$35</definedName>
    <definedName name="_xlnm.Print_Titles" localSheetId="0">консо!$5:$5</definedName>
    <definedName name="_xlnm.Print_Area" localSheetId="0">консо!$A$1:$G$35</definedName>
  </definedNames>
  <calcPr calcId="145621"/>
</workbook>
</file>

<file path=xl/calcChain.xml><?xml version="1.0" encoding="utf-8"?>
<calcChain xmlns="http://schemas.openxmlformats.org/spreadsheetml/2006/main">
  <c r="F28" i="7" l="1"/>
  <c r="D28" i="7"/>
  <c r="C28" i="7"/>
  <c r="C41" i="7" s="1"/>
  <c r="D41" i="7"/>
  <c r="F41" i="7"/>
  <c r="G27" i="7" l="1"/>
  <c r="E27" i="7"/>
  <c r="D39" i="7" l="1"/>
  <c r="F39" i="7"/>
  <c r="C39" i="7"/>
  <c r="D37" i="7"/>
  <c r="F37" i="7"/>
  <c r="C37" i="7"/>
  <c r="G18" i="7" l="1"/>
  <c r="G19" i="7"/>
  <c r="G20" i="7"/>
  <c r="E18" i="7"/>
  <c r="E19" i="7"/>
  <c r="E20" i="7"/>
  <c r="G26" i="7" l="1"/>
  <c r="E26" i="7"/>
  <c r="G22" i="7"/>
  <c r="E22" i="7"/>
  <c r="G35" i="7"/>
  <c r="E35" i="7"/>
  <c r="G34" i="7"/>
  <c r="E34" i="7"/>
  <c r="G33" i="7"/>
  <c r="E33" i="7"/>
  <c r="G32" i="7"/>
  <c r="E32" i="7"/>
  <c r="G31" i="7"/>
  <c r="E31" i="7"/>
  <c r="G30" i="7"/>
  <c r="E30" i="7"/>
  <c r="G29" i="7"/>
  <c r="E29" i="7"/>
  <c r="G28" i="7"/>
  <c r="E28" i="7"/>
  <c r="G25" i="7"/>
  <c r="E25" i="7"/>
  <c r="G24" i="7"/>
  <c r="E24" i="7"/>
  <c r="G23" i="7"/>
  <c r="E23" i="7"/>
  <c r="G21" i="7"/>
  <c r="E21" i="7"/>
  <c r="G17" i="7"/>
  <c r="E17" i="7"/>
  <c r="G16" i="7"/>
  <c r="E16" i="7"/>
  <c r="G15" i="7"/>
  <c r="E15" i="7"/>
  <c r="G14" i="7"/>
  <c r="E14" i="7"/>
  <c r="G13" i="7"/>
  <c r="E13" i="7"/>
  <c r="G12" i="7"/>
  <c r="E12" i="7"/>
  <c r="G11" i="7"/>
  <c r="E11" i="7"/>
  <c r="G10" i="7"/>
  <c r="E10" i="7"/>
  <c r="G9" i="7"/>
  <c r="E9" i="7"/>
  <c r="G8" i="7"/>
  <c r="E8" i="7"/>
  <c r="G7" i="7"/>
  <c r="E7" i="7"/>
  <c r="G6" i="7"/>
  <c r="E6" i="7"/>
</calcChain>
</file>

<file path=xl/sharedStrings.xml><?xml version="1.0" encoding="utf-8"?>
<sst xmlns="http://schemas.openxmlformats.org/spreadsheetml/2006/main" count="63" uniqueCount="63">
  <si>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</si>
  <si>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</si>
  <si>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</si>
  <si>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</si>
  <si>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</si>
  <si>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</si>
  <si>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</si>
  <si>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</si>
  <si>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</si>
  <si>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</si>
  <si>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</si>
  <si>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</si>
  <si>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</si>
  <si>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</si>
  <si>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</si>
  <si>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</si>
  <si>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</si>
  <si>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</si>
  <si>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</si>
  <si>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</si>
  <si>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</si>
  <si>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</si>
  <si>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</si>
  <si>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</si>
  <si>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</si>
  <si>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</si>
  <si>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</si>
  <si>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</si>
  <si>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</si>
  <si>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</si>
  <si>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</si>
  <si>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</si>
  <si>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</si>
  <si>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</si>
  <si>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</si>
  <si>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</si>
  <si>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</si>
  <si>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</si>
  <si>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</si>
  <si>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</si>
  <si>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</si>
  <si>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</si>
  <si>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</si>
  <si>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</si>
  <si>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</si>
  <si>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</si>
  <si>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</si>
  <si>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</si>
  <si>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</si>
  <si>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</si>
  <si>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</si>
  <si>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</si>
  <si>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</si>
  <si>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</si>
  <si>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</si>
  <si>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</si>
  <si>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Фактически исполнено по состоянию на 01.07.2019, тыс. руб.</t>
  </si>
  <si>
    <t>% исполнения годового плана по состоянию на 01.07.2019</t>
  </si>
  <si>
    <t>Темп роста к соответствующему периоду прошлого года, %</t>
  </si>
  <si>
    <t>Фактически исполнено по состоянию на 01.07.2020, тыс. руб.</t>
  </si>
  <si>
    <t>Сведения об исполнении доходов консолидированного бюджета Чувашской Республики по состоянию на 01.07.2020</t>
  </si>
  <si>
    <t>1 07 00000 00 0000 000</t>
  </si>
  <si>
    <t>НАЛОГИ, СБОРЫ И РЕГУЛЯРНЫЕ ПЛАТЕЖИ ЗА ПОЛЬЗОВАНИЕ ПРИРОДНЫМИ РЕСУРСАМИ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</si>
</sst>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</cellStyleXfs>
  <cellXfs count="33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4" fillId="0" borderId="1" xfId="1" applyNumberFormat="1" applyFont="1" applyFill="1" applyBorder="1" applyProtection="1"/>
    <xf numFmtId="164" fontId="3" fillId="2" borderId="0" xfId="1" applyNumberFormat="1" applyFont="1" applyFill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4" fontId="3" fillId="0" borderId="0" xfId="1" applyNumberFormat="1" applyFont="1" applyProtection="1"/>
    <xf numFmtId="0" fontId="5" fillId="0" borderId="0" xfId="1" applyFont="1" applyAlignment="1" applyProtection="1">
      <alignment horizont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</cellXfs>
  <cellStyles count="44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3" sqref="A3:A4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15.7265625" style="1" customWidth="1"/>
    <col min="9" max="16384" width="8.81640625" style="1"/>
  </cols>
  <sheetData>
    <row r="1" spans="1:7" s="28" customFormat="1" ht="26.25" customHeight="1" x14ac:dyDescent="0.35">
      <c r="A1" s="30" t="s">
        <v>60</v>
      </c>
      <c r="B1" s="30"/>
      <c r="C1" s="30"/>
      <c r="D1" s="30"/>
      <c r="E1" s="30"/>
      <c r="F1" s="30"/>
      <c r="G1" s="30"/>
    </row>
    <row r="2" spans="1:7" x14ac:dyDescent="0.3">
      <c r="B2" s="1"/>
      <c r="C2" s="14"/>
      <c r="D2" s="14"/>
      <c r="E2" s="14"/>
      <c r="F2" s="15"/>
      <c r="G2" s="18" t="s">
        <v>0</v>
      </c>
    </row>
    <row r="3" spans="1:7" s="2" customFormat="1" ht="34.5" customHeight="1" x14ac:dyDescent="0.35">
      <c r="A3" s="31" t="s">
        <v>20</v>
      </c>
      <c r="B3" s="31" t="s">
        <v>1</v>
      </c>
      <c r="C3" s="32" t="s">
        <v>45</v>
      </c>
      <c r="D3" s="32" t="s">
        <v>59</v>
      </c>
      <c r="E3" s="32" t="s">
        <v>57</v>
      </c>
      <c r="F3" s="32" t="s">
        <v>56</v>
      </c>
      <c r="G3" s="31" t="s">
        <v>58</v>
      </c>
    </row>
    <row r="4" spans="1:7" s="2" customFormat="1" ht="34.5" customHeight="1" x14ac:dyDescent="0.35">
      <c r="A4" s="31"/>
      <c r="B4" s="31"/>
      <c r="C4" s="32"/>
      <c r="D4" s="32"/>
      <c r="E4" s="32"/>
      <c r="F4" s="32"/>
      <c r="G4" s="31"/>
    </row>
    <row r="5" spans="1:7" s="2" customFormat="1" x14ac:dyDescent="0.35">
      <c r="A5" s="20">
        <v>1</v>
      </c>
      <c r="B5" s="20">
        <v>2</v>
      </c>
      <c r="C5" s="20">
        <v>3</v>
      </c>
      <c r="D5" s="20">
        <v>4</v>
      </c>
      <c r="E5" s="20">
        <v>5</v>
      </c>
      <c r="F5" s="20">
        <v>6</v>
      </c>
      <c r="G5" s="20">
        <v>7</v>
      </c>
    </row>
    <row r="6" spans="1:7" s="2" customFormat="1" x14ac:dyDescent="0.3">
      <c r="A6" s="3"/>
      <c r="B6" s="3" t="s">
        <v>21</v>
      </c>
      <c r="C6" s="4">
        <v>68403449.157320008</v>
      </c>
      <c r="D6" s="4">
        <v>31946941.147720002</v>
      </c>
      <c r="E6" s="4">
        <f>D6/C6*100</f>
        <v>46.703699215876874</v>
      </c>
      <c r="F6" s="4">
        <v>29365432.045159999</v>
      </c>
      <c r="G6" s="16">
        <f>D6/F6*100</f>
        <v>108.79097947065787</v>
      </c>
    </row>
    <row r="7" spans="1:7" s="5" customFormat="1" ht="28" x14ac:dyDescent="0.3">
      <c r="A7" s="27" t="s">
        <v>33</v>
      </c>
      <c r="B7" s="3" t="s">
        <v>2</v>
      </c>
      <c r="C7" s="4">
        <v>40162665.881679997</v>
      </c>
      <c r="D7" s="4">
        <v>16982878.445769999</v>
      </c>
      <c r="E7" s="4">
        <f t="shared" ref="E7:E35" si="0">D7/C7*100</f>
        <v>42.285236980537825</v>
      </c>
      <c r="F7" s="4">
        <v>17366138.101220001</v>
      </c>
      <c r="G7" s="16">
        <f t="shared" ref="G7:G35" si="1">D7/F7*100</f>
        <v>97.79306341331538</v>
      </c>
    </row>
    <row r="8" spans="1:7" s="5" customFormat="1" x14ac:dyDescent="0.3">
      <c r="A8" s="3"/>
      <c r="B8" s="3" t="s">
        <v>3</v>
      </c>
      <c r="C8" s="4">
        <v>37604851.211429998</v>
      </c>
      <c r="D8" s="4">
        <v>15768131.336609999</v>
      </c>
      <c r="E8" s="4">
        <f t="shared" si="0"/>
        <v>41.931109494238008</v>
      </c>
      <c r="F8" s="4">
        <v>15928144.113769997</v>
      </c>
      <c r="G8" s="16">
        <f t="shared" si="1"/>
        <v>98.995408529599715</v>
      </c>
    </row>
    <row r="9" spans="1:7" s="8" customFormat="1" ht="28" x14ac:dyDescent="0.3">
      <c r="A9" s="26" t="s">
        <v>34</v>
      </c>
      <c r="B9" s="6" t="s">
        <v>4</v>
      </c>
      <c r="C9" s="7">
        <v>23950796.711200003</v>
      </c>
      <c r="D9" s="7">
        <v>10192676.175659999</v>
      </c>
      <c r="E9" s="7">
        <f t="shared" si="0"/>
        <v>42.556731195892304</v>
      </c>
      <c r="F9" s="7">
        <v>9903716.2883799989</v>
      </c>
      <c r="G9" s="11">
        <f t="shared" si="1"/>
        <v>102.91769148939611</v>
      </c>
    </row>
    <row r="10" spans="1:7" x14ac:dyDescent="0.3">
      <c r="A10" s="19" t="s">
        <v>35</v>
      </c>
      <c r="B10" s="24" t="s">
        <v>5</v>
      </c>
      <c r="C10" s="11">
        <v>9070844.1999999993</v>
      </c>
      <c r="D10" s="11">
        <v>4209585.4953899998</v>
      </c>
      <c r="E10" s="11">
        <f t="shared" si="0"/>
        <v>46.40786902050418</v>
      </c>
      <c r="F10" s="11">
        <v>3900566.0287800003</v>
      </c>
      <c r="G10" s="11">
        <f t="shared" si="1"/>
        <v>107.922426240959</v>
      </c>
    </row>
    <row r="11" spans="1:7" x14ac:dyDescent="0.3">
      <c r="A11" s="19" t="s">
        <v>36</v>
      </c>
      <c r="B11" s="24" t="s">
        <v>6</v>
      </c>
      <c r="C11" s="11">
        <v>14879952.511200001</v>
      </c>
      <c r="D11" s="11">
        <v>5983090.6802700004</v>
      </c>
      <c r="E11" s="11">
        <f t="shared" si="0"/>
        <v>40.209071069054716</v>
      </c>
      <c r="F11" s="11">
        <v>6003150.2596000005</v>
      </c>
      <c r="G11" s="11">
        <f t="shared" si="1"/>
        <v>99.665849121502134</v>
      </c>
    </row>
    <row r="12" spans="1:7" ht="70" x14ac:dyDescent="0.3">
      <c r="A12" s="27" t="s">
        <v>37</v>
      </c>
      <c r="B12" s="6" t="s">
        <v>24</v>
      </c>
      <c r="C12" s="11">
        <v>5234175.4621400004</v>
      </c>
      <c r="D12" s="11">
        <v>2191830.84259</v>
      </c>
      <c r="E12" s="11">
        <f t="shared" si="0"/>
        <v>41.875379578770691</v>
      </c>
      <c r="F12" s="11">
        <v>2178342.8463100004</v>
      </c>
      <c r="G12" s="11">
        <f t="shared" si="1"/>
        <v>100.6191861075885</v>
      </c>
    </row>
    <row r="13" spans="1:7" s="8" customFormat="1" ht="56" x14ac:dyDescent="0.3">
      <c r="A13" s="6" t="s">
        <v>38</v>
      </c>
      <c r="B13" s="6" t="s">
        <v>7</v>
      </c>
      <c r="C13" s="7">
        <v>5234175.4621400004</v>
      </c>
      <c r="D13" s="7">
        <v>2191830.84259</v>
      </c>
      <c r="E13" s="7">
        <f t="shared" si="0"/>
        <v>41.875379578770691</v>
      </c>
      <c r="F13" s="7">
        <v>2178342.8463100004</v>
      </c>
      <c r="G13" s="11">
        <f t="shared" si="1"/>
        <v>100.6191861075885</v>
      </c>
    </row>
    <row r="14" spans="1:7" s="23" customFormat="1" ht="27.65" customHeight="1" x14ac:dyDescent="0.3">
      <c r="A14" s="21"/>
      <c r="B14" s="21" t="s">
        <v>8</v>
      </c>
      <c r="C14" s="22">
        <v>907548</v>
      </c>
      <c r="D14" s="22">
        <v>382676.08869999996</v>
      </c>
      <c r="E14" s="22">
        <f t="shared" si="0"/>
        <v>42.165933779811091</v>
      </c>
      <c r="F14" s="22">
        <v>365698.31085000001</v>
      </c>
      <c r="G14" s="22">
        <f t="shared" si="1"/>
        <v>104.64256392394545</v>
      </c>
    </row>
    <row r="15" spans="1:7" s="23" customFormat="1" ht="13.9" customHeight="1" x14ac:dyDescent="0.3">
      <c r="A15" s="21"/>
      <c r="B15" s="21" t="s">
        <v>9</v>
      </c>
      <c r="C15" s="22">
        <v>2975607.4621400004</v>
      </c>
      <c r="D15" s="22">
        <v>1213844.93573</v>
      </c>
      <c r="E15" s="22">
        <f t="shared" si="0"/>
        <v>40.793180927736543</v>
      </c>
      <c r="F15" s="22">
        <v>1236170.1233200002</v>
      </c>
      <c r="G15" s="22">
        <f t="shared" si="1"/>
        <v>98.194003627102617</v>
      </c>
    </row>
    <row r="16" spans="1:7" s="8" customFormat="1" ht="28" x14ac:dyDescent="0.3">
      <c r="A16" s="27" t="s">
        <v>39</v>
      </c>
      <c r="B16" s="6" t="s">
        <v>10</v>
      </c>
      <c r="C16" s="7">
        <v>3433681.1009999998</v>
      </c>
      <c r="D16" s="7">
        <v>1599337.5816500001</v>
      </c>
      <c r="E16" s="7">
        <f t="shared" si="0"/>
        <v>46.577930058333635</v>
      </c>
      <c r="F16" s="7">
        <v>1826138.0131400002</v>
      </c>
      <c r="G16" s="11">
        <f t="shared" si="1"/>
        <v>87.580323619679646</v>
      </c>
    </row>
    <row r="17" spans="1:8" ht="41.5" customHeight="1" x14ac:dyDescent="0.3">
      <c r="A17" s="13" t="s">
        <v>40</v>
      </c>
      <c r="B17" s="13" t="s">
        <v>11</v>
      </c>
      <c r="C17" s="11">
        <v>2795471.3339999998</v>
      </c>
      <c r="D17" s="11">
        <v>1321273.35583</v>
      </c>
      <c r="E17" s="11">
        <f t="shared" si="0"/>
        <v>47.264779279256956</v>
      </c>
      <c r="F17" s="11">
        <v>1489040.0340100001</v>
      </c>
      <c r="G17" s="11">
        <f t="shared" si="1"/>
        <v>88.733232529134725</v>
      </c>
    </row>
    <row r="18" spans="1:8" ht="41.5" customHeight="1" x14ac:dyDescent="0.3">
      <c r="A18" s="13" t="s">
        <v>46</v>
      </c>
      <c r="B18" s="13" t="s">
        <v>49</v>
      </c>
      <c r="C18" s="11">
        <v>579209.66</v>
      </c>
      <c r="D18" s="11">
        <v>244135.48306999999</v>
      </c>
      <c r="E18" s="11">
        <f t="shared" si="0"/>
        <v>42.149760256070309</v>
      </c>
      <c r="F18" s="11">
        <v>299288.77207000001</v>
      </c>
      <c r="G18" s="11">
        <f t="shared" si="1"/>
        <v>81.571881691873045</v>
      </c>
    </row>
    <row r="19" spans="1:8" ht="41.5" customHeight="1" x14ac:dyDescent="0.3">
      <c r="A19" s="13" t="s">
        <v>47</v>
      </c>
      <c r="B19" s="13" t="s">
        <v>50</v>
      </c>
      <c r="C19" s="11">
        <v>36897.406999999999</v>
      </c>
      <c r="D19" s="11">
        <v>24307.544719999998</v>
      </c>
      <c r="E19" s="11">
        <f t="shared" si="0"/>
        <v>65.878734296965632</v>
      </c>
      <c r="F19" s="11">
        <v>25512.504270000001</v>
      </c>
      <c r="G19" s="11">
        <f t="shared" si="1"/>
        <v>95.276984425958887</v>
      </c>
    </row>
    <row r="20" spans="1:8" ht="41.5" customHeight="1" x14ac:dyDescent="0.3">
      <c r="A20" s="13" t="s">
        <v>48</v>
      </c>
      <c r="B20" s="13" t="s">
        <v>51</v>
      </c>
      <c r="C20" s="11">
        <v>22102.7</v>
      </c>
      <c r="D20" s="11">
        <v>9621.1980299999996</v>
      </c>
      <c r="E20" s="11">
        <f t="shared" si="0"/>
        <v>43.529514629434409</v>
      </c>
      <c r="F20" s="11">
        <v>12296.702789999999</v>
      </c>
      <c r="G20" s="11">
        <f t="shared" si="1"/>
        <v>78.242096229439724</v>
      </c>
    </row>
    <row r="21" spans="1:8" s="8" customFormat="1" ht="13.9" customHeight="1" x14ac:dyDescent="0.3">
      <c r="A21" s="27" t="s">
        <v>41</v>
      </c>
      <c r="B21" s="6" t="s">
        <v>12</v>
      </c>
      <c r="C21" s="7">
        <v>4605540.0312999999</v>
      </c>
      <c r="D21" s="7">
        <v>1636772.5329200001</v>
      </c>
      <c r="E21" s="7">
        <f t="shared" si="0"/>
        <v>35.539209773364853</v>
      </c>
      <c r="F21" s="7">
        <v>1859534.7899000002</v>
      </c>
      <c r="G21" s="11">
        <f t="shared" si="1"/>
        <v>88.020538352391924</v>
      </c>
    </row>
    <row r="22" spans="1:8" s="8" customFormat="1" ht="28" x14ac:dyDescent="0.3">
      <c r="A22" s="13" t="s">
        <v>52</v>
      </c>
      <c r="B22" s="24" t="s">
        <v>53</v>
      </c>
      <c r="C22" s="11">
        <v>328343.87961</v>
      </c>
      <c r="D22" s="11">
        <v>25565.034970000001</v>
      </c>
      <c r="E22" s="11">
        <f t="shared" ref="E22" si="2">D22/C22*100</f>
        <v>7.7860549739394003</v>
      </c>
      <c r="F22" s="11">
        <v>24932.780870000002</v>
      </c>
      <c r="G22" s="11">
        <f t="shared" ref="G22" si="3">D22/F22*100</f>
        <v>102.53583466399749</v>
      </c>
    </row>
    <row r="23" spans="1:8" ht="13.9" customHeight="1" x14ac:dyDescent="0.3">
      <c r="A23" s="13" t="s">
        <v>42</v>
      </c>
      <c r="B23" s="24" t="s">
        <v>13</v>
      </c>
      <c r="C23" s="11">
        <v>2620369.2999999998</v>
      </c>
      <c r="D23" s="11">
        <v>1166144.4791400002</v>
      </c>
      <c r="E23" s="11">
        <f t="shared" si="0"/>
        <v>44.503058371963078</v>
      </c>
      <c r="F23" s="11">
        <v>1391731.8691199999</v>
      </c>
      <c r="G23" s="11">
        <f t="shared" si="1"/>
        <v>83.790887096474989</v>
      </c>
    </row>
    <row r="24" spans="1:8" ht="13.9" customHeight="1" x14ac:dyDescent="0.3">
      <c r="A24" s="13" t="s">
        <v>43</v>
      </c>
      <c r="B24" s="24" t="s">
        <v>14</v>
      </c>
      <c r="C24" s="11">
        <v>974778.8</v>
      </c>
      <c r="D24" s="11">
        <v>187872.51311</v>
      </c>
      <c r="E24" s="11">
        <f t="shared" si="0"/>
        <v>19.273348282707829</v>
      </c>
      <c r="F24" s="11">
        <v>172670.53075000001</v>
      </c>
      <c r="G24" s="11">
        <f t="shared" si="1"/>
        <v>108.80403986364651</v>
      </c>
    </row>
    <row r="25" spans="1:8" ht="13.9" customHeight="1" x14ac:dyDescent="0.3">
      <c r="A25" s="13" t="s">
        <v>44</v>
      </c>
      <c r="B25" s="24" t="s">
        <v>15</v>
      </c>
      <c r="C25" s="11">
        <v>0</v>
      </c>
      <c r="D25" s="11">
        <v>0.69365999999999994</v>
      </c>
      <c r="E25" s="11" t="e">
        <f t="shared" si="0"/>
        <v>#DIV/0!</v>
      </c>
      <c r="F25" s="11">
        <v>3139.9946199999999</v>
      </c>
      <c r="G25" s="11">
        <f t="shared" si="1"/>
        <v>2.2091120652939208E-2</v>
      </c>
    </row>
    <row r="26" spans="1:8" ht="13.9" customHeight="1" x14ac:dyDescent="0.3">
      <c r="A26" s="13" t="s">
        <v>54</v>
      </c>
      <c r="B26" s="24" t="s">
        <v>55</v>
      </c>
      <c r="C26" s="11">
        <v>682048.04168999998</v>
      </c>
      <c r="D26" s="11">
        <v>257189.81203999999</v>
      </c>
      <c r="E26" s="11">
        <f t="shared" ref="E26:E27" si="4">D26/C26*100</f>
        <v>37.708459861966176</v>
      </c>
      <c r="F26" s="11">
        <v>267059.61453999998</v>
      </c>
      <c r="G26" s="11">
        <f t="shared" ref="G26:G27" si="5">D26/F26*100</f>
        <v>96.304269922279204</v>
      </c>
    </row>
    <row r="27" spans="1:8" ht="56" x14ac:dyDescent="0.3">
      <c r="A27" s="27" t="s">
        <v>61</v>
      </c>
      <c r="B27" s="6" t="s">
        <v>62</v>
      </c>
      <c r="C27" s="7">
        <v>21945</v>
      </c>
      <c r="D27" s="7">
        <v>11094.052470000001</v>
      </c>
      <c r="E27" s="7">
        <f t="shared" si="4"/>
        <v>50.553895967190712</v>
      </c>
      <c r="F27" s="7">
        <v>8137.9751299999998</v>
      </c>
      <c r="G27" s="11">
        <f t="shared" si="5"/>
        <v>136.3244823531428</v>
      </c>
    </row>
    <row r="28" spans="1:8" ht="28" x14ac:dyDescent="0.3">
      <c r="A28" s="13"/>
      <c r="B28" s="13" t="s">
        <v>22</v>
      </c>
      <c r="C28" s="11">
        <f>C8-C9-C12-C16-C21-C27</f>
        <v>358712.90578999463</v>
      </c>
      <c r="D28" s="11">
        <f>D8-D9-D12-D16-D21-D27</f>
        <v>136420.15131999925</v>
      </c>
      <c r="E28" s="11">
        <f t="shared" si="0"/>
        <v>38.030455307862624</v>
      </c>
      <c r="F28" s="11">
        <f>F8-F9-F12-F16-F21-F27</f>
        <v>152274.20090999725</v>
      </c>
      <c r="G28" s="11">
        <f t="shared" si="1"/>
        <v>89.588486102535086</v>
      </c>
    </row>
    <row r="29" spans="1:8" s="5" customFormat="1" x14ac:dyDescent="0.3">
      <c r="A29" s="3"/>
      <c r="B29" s="3" t="s">
        <v>16</v>
      </c>
      <c r="C29" s="4">
        <v>2557814.67025</v>
      </c>
      <c r="D29" s="4">
        <v>1214747.12916</v>
      </c>
      <c r="E29" s="4">
        <f t="shared" si="0"/>
        <v>47.491600673369781</v>
      </c>
      <c r="F29" s="4">
        <v>1437993.9874500046</v>
      </c>
      <c r="G29" s="16">
        <f t="shared" si="1"/>
        <v>84.475118794767127</v>
      </c>
    </row>
    <row r="30" spans="1:8" s="5" customFormat="1" ht="27.65" customHeight="1" x14ac:dyDescent="0.35">
      <c r="A30" s="26" t="s">
        <v>27</v>
      </c>
      <c r="B30" s="9" t="s">
        <v>23</v>
      </c>
      <c r="C30" s="4">
        <v>28240783.265639998</v>
      </c>
      <c r="D30" s="4">
        <v>14964062.701950001</v>
      </c>
      <c r="E30" s="4">
        <f t="shared" si="0"/>
        <v>52.987420926658501</v>
      </c>
      <c r="F30" s="4">
        <v>11999293.943940001</v>
      </c>
      <c r="G30" s="16">
        <f t="shared" si="1"/>
        <v>124.70786007794482</v>
      </c>
      <c r="H30"/>
    </row>
    <row r="31" spans="1:8" s="5" customFormat="1" ht="70" x14ac:dyDescent="0.35">
      <c r="A31" s="26" t="s">
        <v>28</v>
      </c>
      <c r="B31" s="9" t="s">
        <v>25</v>
      </c>
      <c r="C31" s="4">
        <v>28079931.541999999</v>
      </c>
      <c r="D31" s="4">
        <v>14573441.707530001</v>
      </c>
      <c r="E31" s="4">
        <f t="shared" si="0"/>
        <v>51.899847710568906</v>
      </c>
      <c r="F31" s="4">
        <v>9906412.0625599995</v>
      </c>
      <c r="G31" s="16">
        <f t="shared" si="1"/>
        <v>147.11120045781695</v>
      </c>
      <c r="H31"/>
    </row>
    <row r="32" spans="1:8" s="8" customFormat="1" ht="28" x14ac:dyDescent="0.3">
      <c r="A32" s="26" t="s">
        <v>29</v>
      </c>
      <c r="B32" s="25" t="s">
        <v>26</v>
      </c>
      <c r="C32" s="7">
        <v>13558940.1</v>
      </c>
      <c r="D32" s="7">
        <v>8962361.6999999993</v>
      </c>
      <c r="E32" s="7">
        <f t="shared" si="0"/>
        <v>66.099279397214829</v>
      </c>
      <c r="F32" s="7">
        <v>6038899.7999999998</v>
      </c>
      <c r="G32" s="11">
        <f t="shared" si="1"/>
        <v>148.41050517181952</v>
      </c>
    </row>
    <row r="33" spans="1:8" s="8" customFormat="1" ht="42" x14ac:dyDescent="0.3">
      <c r="A33" s="26" t="s">
        <v>30</v>
      </c>
      <c r="B33" s="25" t="s">
        <v>17</v>
      </c>
      <c r="C33" s="7">
        <v>9323525.5999999996</v>
      </c>
      <c r="D33" s="7">
        <v>2904385.53743</v>
      </c>
      <c r="E33" s="7">
        <f t="shared" si="0"/>
        <v>31.151150991959526</v>
      </c>
      <c r="F33" s="7">
        <v>2222575.33813</v>
      </c>
      <c r="G33" s="11">
        <f t="shared" si="1"/>
        <v>130.67658439302454</v>
      </c>
      <c r="H33" s="17"/>
    </row>
    <row r="34" spans="1:8" s="8" customFormat="1" ht="42" x14ac:dyDescent="0.3">
      <c r="A34" s="26" t="s">
        <v>31</v>
      </c>
      <c r="B34" s="25" t="s">
        <v>18</v>
      </c>
      <c r="C34" s="7">
        <v>3184095.9</v>
      </c>
      <c r="D34" s="7">
        <v>1645570.7135399999</v>
      </c>
      <c r="E34" s="7">
        <f t="shared" si="0"/>
        <v>51.680940688375621</v>
      </c>
      <c r="F34" s="7">
        <v>1154204.17826</v>
      </c>
      <c r="G34" s="11">
        <f t="shared" si="1"/>
        <v>142.57189018504081</v>
      </c>
    </row>
    <row r="35" spans="1:8" s="8" customFormat="1" x14ac:dyDescent="0.3">
      <c r="A35" s="26" t="s">
        <v>32</v>
      </c>
      <c r="B35" s="25" t="s">
        <v>19</v>
      </c>
      <c r="C35" s="7">
        <v>2013369.942</v>
      </c>
      <c r="D35" s="7">
        <v>1061123.7565599999</v>
      </c>
      <c r="E35" s="7">
        <f t="shared" si="0"/>
        <v>52.70386402540224</v>
      </c>
      <c r="F35" s="7">
        <v>490732.74617</v>
      </c>
      <c r="G35" s="11">
        <f t="shared" si="1"/>
        <v>216.23251450849881</v>
      </c>
    </row>
    <row r="37" spans="1:8" x14ac:dyDescent="0.3">
      <c r="C37" s="29">
        <f>C7-C8-C29</f>
        <v>0</v>
      </c>
      <c r="D37" s="29">
        <f>D7-D8-D29</f>
        <v>-1.9999999552965164E-2</v>
      </c>
      <c r="E37" s="29"/>
      <c r="F37" s="29">
        <f>F7-F8-F29</f>
        <v>0</v>
      </c>
    </row>
    <row r="39" spans="1:8" x14ac:dyDescent="0.3">
      <c r="C39" s="29">
        <f>C6-C7-C30</f>
        <v>1.0000012814998627E-2</v>
      </c>
      <c r="D39" s="29">
        <f>D6-D7-D30</f>
        <v>0</v>
      </c>
      <c r="E39" s="29"/>
      <c r="F39" s="29">
        <f>F6-F7-F30</f>
        <v>0</v>
      </c>
    </row>
    <row r="41" spans="1:8" x14ac:dyDescent="0.3">
      <c r="C41" s="29">
        <f>C8-C9-C13-C16-C21-C27-C28</f>
        <v>0</v>
      </c>
      <c r="D41" s="29">
        <f t="shared" ref="D41:F41" si="6">D8-D9-D13-D16-D21-D27-D28</f>
        <v>0</v>
      </c>
      <c r="E41" s="29"/>
      <c r="F41" s="29">
        <f t="shared" si="6"/>
        <v>0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5" fitToHeight="0" orientation="portrait" blackAndWhite="1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консо</vt:lpstr>
      <vt:lpstr>консо!Заголовки_для_печати</vt:lpstr>
      <vt:lpstr>консо!Область_печати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2020-08-14T07:30:09Z</dcterms:modified>
</cp:coreProperties>
</file>