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20" windowWidth="19420" windowHeight="11020"/>
  </bookViews>
  <sheets>
    <sheet name="В5" sheetId="3" r:id="rId1"/>
  </sheets>
  <definedNames>
    <definedName name="_xlnm.Print_Titles" localSheetId="0">В5!$3:$3</definedName>
  </definedNames>
  <calcPr calcId="145621"/>
</workbook>
</file>

<file path=xl/calcChain.xml><?xml version="1.0" encoding="utf-8"?>
<calcChain xmlns="http://schemas.openxmlformats.org/spreadsheetml/2006/main">
  <c r="G46" i="3" l="1"/>
  <c r="G47" i="3"/>
  <c r="E23" i="3"/>
  <c r="E29" i="3"/>
  <c r="E17" i="3"/>
  <c r="E18" i="3"/>
  <c r="E19" i="3"/>
  <c r="E20" i="3"/>
  <c r="C72" i="3"/>
  <c r="D16" i="3"/>
  <c r="C78" i="3" l="1"/>
  <c r="E75" i="3"/>
  <c r="F72" i="3"/>
  <c r="D72" i="3"/>
  <c r="E37" i="3"/>
  <c r="F36" i="3"/>
  <c r="D36" i="3"/>
  <c r="C36" i="3"/>
  <c r="F76" i="3" l="1"/>
  <c r="D76" i="3" l="1"/>
  <c r="C76" i="3"/>
  <c r="D78" i="3"/>
  <c r="C67" i="3"/>
  <c r="D67" i="3"/>
  <c r="C61" i="3"/>
  <c r="D61" i="3"/>
  <c r="C53" i="3"/>
  <c r="D53" i="3"/>
  <c r="C50" i="3"/>
  <c r="D50" i="3"/>
  <c r="C40" i="3"/>
  <c r="D40" i="3"/>
  <c r="C31" i="3"/>
  <c r="D31" i="3"/>
  <c r="C21" i="3"/>
  <c r="D21" i="3"/>
  <c r="F21" i="3"/>
  <c r="C16" i="3"/>
  <c r="D14" i="3"/>
  <c r="C14" i="3"/>
  <c r="F14" i="3"/>
  <c r="D5" i="3"/>
  <c r="C5" i="3"/>
  <c r="D4" i="3" l="1"/>
  <c r="C4" i="3"/>
  <c r="E5" i="3" l="1"/>
  <c r="E6" i="3"/>
  <c r="E7" i="3"/>
  <c r="E8" i="3"/>
  <c r="E9" i="3"/>
  <c r="E10" i="3"/>
  <c r="E11" i="3"/>
  <c r="E12" i="3"/>
  <c r="E13" i="3"/>
  <c r="E14" i="3"/>
  <c r="E15" i="3"/>
  <c r="E16" i="3"/>
  <c r="E21" i="3"/>
  <c r="E22" i="3"/>
  <c r="E24" i="3"/>
  <c r="E25" i="3"/>
  <c r="E26" i="3"/>
  <c r="E27" i="3"/>
  <c r="E28" i="3"/>
  <c r="E30" i="3"/>
  <c r="E31" i="3"/>
  <c r="E32" i="3"/>
  <c r="E33" i="3"/>
  <c r="E34" i="3"/>
  <c r="E35" i="3"/>
  <c r="E36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6" i="3"/>
  <c r="E77" i="3"/>
  <c r="E4" i="3"/>
  <c r="G6" i="3"/>
  <c r="G7" i="3"/>
  <c r="G8" i="3"/>
  <c r="G9" i="3"/>
  <c r="G10" i="3"/>
  <c r="G13" i="3"/>
  <c r="G15" i="3"/>
  <c r="G17" i="3"/>
  <c r="G18" i="3"/>
  <c r="G19" i="3"/>
  <c r="G20" i="3"/>
  <c r="G22" i="3"/>
  <c r="G24" i="3"/>
  <c r="G25" i="3"/>
  <c r="G26" i="3"/>
  <c r="G27" i="3"/>
  <c r="G28" i="3"/>
  <c r="G30" i="3"/>
  <c r="G32" i="3"/>
  <c r="G33" i="3"/>
  <c r="G34" i="3"/>
  <c r="G35" i="3"/>
  <c r="G38" i="3"/>
  <c r="G39" i="3"/>
  <c r="G41" i="3"/>
  <c r="G42" i="3"/>
  <c r="G43" i="3"/>
  <c r="G44" i="3"/>
  <c r="G45" i="3"/>
  <c r="G48" i="3"/>
  <c r="G49" i="3"/>
  <c r="G51" i="3"/>
  <c r="G52" i="3"/>
  <c r="G54" i="3"/>
  <c r="G55" i="3"/>
  <c r="G56" i="3"/>
  <c r="G57" i="3"/>
  <c r="G58" i="3"/>
  <c r="G59" i="3"/>
  <c r="G60" i="3"/>
  <c r="G62" i="3"/>
  <c r="G63" i="3"/>
  <c r="G64" i="3"/>
  <c r="G65" i="3"/>
  <c r="G66" i="3"/>
  <c r="G68" i="3"/>
  <c r="G69" i="3"/>
  <c r="G70" i="3"/>
  <c r="G71" i="3"/>
  <c r="G73" i="3"/>
  <c r="G74" i="3"/>
  <c r="G77" i="3"/>
  <c r="F67" i="3" l="1"/>
  <c r="G67" i="3" s="1"/>
  <c r="F16" i="3"/>
  <c r="G16" i="3" s="1"/>
  <c r="F78" i="3"/>
  <c r="G76" i="3"/>
  <c r="G72" i="3"/>
  <c r="F61" i="3"/>
  <c r="G61" i="3" s="1"/>
  <c r="F53" i="3"/>
  <c r="G53" i="3" s="1"/>
  <c r="F50" i="3"/>
  <c r="G50" i="3" s="1"/>
  <c r="F40" i="3"/>
  <c r="G40" i="3" s="1"/>
  <c r="G36" i="3"/>
  <c r="F31" i="3"/>
  <c r="G31" i="3" s="1"/>
  <c r="G21" i="3"/>
  <c r="G14" i="3"/>
  <c r="F5" i="3"/>
  <c r="G5" i="3" l="1"/>
  <c r="F4" i="3"/>
  <c r="G4" i="3" s="1"/>
</calcChain>
</file>

<file path=xl/sharedStrings.xml><?xml version="1.0" encoding="utf-8"?>
<sst xmlns="http://schemas.openxmlformats.org/spreadsheetml/2006/main" count="150" uniqueCount="143">
  <si>
    <t>Код</t>
  </si>
  <si>
    <t>Наименование разделов, подразделов</t>
  </si>
  <si>
    <t>Утвержденные бюджетные назначения (годовой план), тыс. руб.</t>
  </si>
  <si>
    <t>Темп роста к соответствующему периоду прошлого года, %</t>
  </si>
  <si>
    <t>РАСХОДЫ БЮДЖЕТА - ВСЕГО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</si>
  <si>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</si>
  <si>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</si>
  <si>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</si>
  <si>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</si>
  <si>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</si>
  <si>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</si>
  <si>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Прикладные научные исследования в области общегосударственных вопросов</t>
  </si>
  <si>
    <t>Другие общегосударственные вопросы</t>
  </si>
  <si>
    <t>Мобилизационная и вневойсковая подготовка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</si>
  <si>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</si>
  <si>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</si>
  <si>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Общеэкономические вопросы</t>
  </si>
  <si>
    <t>Сельское хозяйство и рыболовство</t>
  </si>
  <si>
    <t>Водное хозяйство</t>
  </si>
  <si>
    <t>Лесное хозяйство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</si>
  <si>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</si>
  <si>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</si>
  <si>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</si>
  <si>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</si>
  <si>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</si>
  <si>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</si>
  <si>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</si>
  <si>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</si>
  <si>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</si>
  <si>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Дошкольное образование</t>
  </si>
  <si>
    <t>Общее образование</t>
  </si>
  <si>
    <t>Дополнительное образование детей</t>
  </si>
  <si>
    <t>Среднее профессиональное образование</t>
  </si>
  <si>
    <t>Профессиональная подготовка, переподготовка и повышение квалификации</t>
  </si>
  <si>
    <t>Высшее образование</t>
  </si>
  <si>
    <t>Молодежная политика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</si>
  <si>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</si>
  <si>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</si>
  <si>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</si>
  <si>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Стационарная медицинская помощь</t>
  </si>
  <si>
    <t>Амбулаторная помощь</t>
  </si>
  <si>
    <t>Скорая медицинская помощь</t>
  </si>
  <si>
    <t>Санаторно-оздоровительная помощь</t>
  </si>
  <si>
    <t>Заготовка, переработка, хранение и обеспечение безопасности донорской крови и ее компонентов</t>
  </si>
  <si>
    <t>Другие вопросы в области здравоохранения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</si>
  <si>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</si>
  <si>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</si>
  <si>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</si>
  <si>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</si>
  <si>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</si>
  <si>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Массовый спорт</t>
  </si>
  <si>
    <t>Спорт высших достижений</t>
  </si>
  <si>
    <t>Другие вопросы в области физической культуры и спорта</t>
  </si>
  <si>
    <t>Телевидение и радиовещание</t>
  </si>
  <si>
    <t>Периодическая печать и издательства</t>
  </si>
  <si>
    <t>Другие вопросы в области средств массовой информации</t>
  </si>
  <si>
    <t>Обслуживание государственного внутреннего и муниципального долга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</si>
  <si>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</si>
  <si>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</si>
  <si>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Прочие межбюджетные трансферты общего характера</t>
  </si>
  <si>
    <t>0100</t>
  </si>
  <si>
    <t>0103</t>
  </si>
  <si>
    <t>0104</t>
  </si>
  <si>
    <t>0105</t>
  </si>
  <si>
    <t>0106</t>
  </si>
  <si>
    <t>0107</t>
  </si>
  <si>
    <t>0111</t>
  </si>
  <si>
    <t>0112</t>
  </si>
  <si>
    <t>0113</t>
  </si>
  <si>
    <t>0200</t>
  </si>
  <si>
    <t>0203</t>
  </si>
  <si>
    <t>0300</t>
  </si>
  <si>
    <t>0309</t>
  </si>
  <si>
    <t>0400</t>
  </si>
  <si>
    <t>0401</t>
  </si>
  <si>
    <t>0405</t>
  </si>
  <si>
    <t>0407</t>
  </si>
  <si>
    <t>0408</t>
  </si>
  <si>
    <t>0409</t>
  </si>
  <si>
    <t>0412</t>
  </si>
  <si>
    <t>0500</t>
  </si>
  <si>
    <t>0501</t>
  </si>
  <si>
    <t>0502</t>
  </si>
  <si>
    <t>0503</t>
  </si>
  <si>
    <t>0505</t>
  </si>
  <si>
    <t>0600</t>
  </si>
  <si>
    <t>0603</t>
  </si>
  <si>
    <t>0605</t>
  </si>
  <si>
    <t>0700</t>
  </si>
  <si>
    <t>0701</t>
  </si>
  <si>
    <t>0702</t>
  </si>
  <si>
    <t>0703</t>
  </si>
  <si>
    <t>0704</t>
  </si>
  <si>
    <t>0705</t>
  </si>
  <si>
    <t>0706</t>
  </si>
  <si>
    <t>0707</t>
  </si>
  <si>
    <t>0709</t>
  </si>
  <si>
    <t>0800</t>
  </si>
  <si>
    <t>0801</t>
  </si>
  <si>
    <t>0804</t>
  </si>
  <si>
    <t>0900</t>
  </si>
  <si>
    <t>0901</t>
  </si>
  <si>
    <t>0902</t>
  </si>
  <si>
    <t>0904</t>
  </si>
  <si>
    <t>0905</t>
  </si>
  <si>
    <t>0906</t>
  </si>
  <si>
    <t>0909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</si>
  <si>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</si>
  <si>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</si>
  <si>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</si>
  <si>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</si>
  <si>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</si>
  <si>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</si>
  <si>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</si>
  <si>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</si>
  <si>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</si>
  <si>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</si>
  <si>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</si>
  <si>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</si>
  <si>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</si>
  <si>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 ОБЩЕГО ХАРАКТЕРА БЮДЖЕТАМ БЮДЖЕТНОЙ СИСТЕМЫ РОССИЙСКОЙ ФЕДЕРАЦИИ</t>
  </si>
  <si>
    <t>0310</t>
  </si>
  <si>
    <t>0406</t>
  </si>
  <si>
    <t>0304</t>
  </si>
  <si>
    <t>0708</t>
  </si>
  <si>
    <t>0903</t>
  </si>
  <si>
    <t>Органы юстиции</t>
  </si>
  <si>
    <t>Прикладные научные исследования в области образования</t>
  </si>
  <si>
    <t>Медицинская помощь в дневных стационарах всех типов</t>
  </si>
  <si>
    <t>Другие вопросы в области национальной безопасности и правоохранительной деятельности</t>
  </si>
  <si>
    <t>0314</t>
  </si>
  <si>
    <t xml:space="preserve">Физическая культура  </t>
  </si>
  <si>
    <t>0602</t>
  </si>
  <si>
    <t>Сбор, удаление отходов и очистка сточных вод</t>
  </si>
  <si>
    <t>0402</t>
  </si>
  <si>
    <t>0410</t>
  </si>
  <si>
    <t>Топливно-энергетический комплекс</t>
  </si>
  <si>
    <t>Связь и информатика</t>
  </si>
  <si>
    <t>-</t>
  </si>
  <si>
    <t>Сведения об исполнении консолидированного бюджета Чувашской Республики по расходам в разрезе разделов и подразделов классификации расходов бюджета за 1 квартал 2020 года</t>
  </si>
  <si>
    <t>Фактически исполнено по состоянию на 01.04.2020, тыс. руб.</t>
  </si>
  <si>
    <t>% исполнения утвержденных бюджетных назначений по состоянию на 01.04.2020</t>
  </si>
  <si>
    <t>Фактически исполнено по состоянию на 01.04.2019, тыс. 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</si>
</sst>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rgb="FF000000"/>
      <name val="Arial Cyr"/>
    </font>
    <font>
      <b/>
      <sz val="10"/>
      <color rgb="FF000000"/>
      <name val="Arial CY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rgb="FFA6A6A6"/>
      </left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/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 style="medium">
        <color rgb="FFA6A6A6"/>
      </left>
      <right style="medium">
        <color rgb="FFA6A6A6"/>
      </right>
      <top/>
      <bottom style="medium">
        <color rgb="FFA6A6A6"/>
      </bottom>
      <diagonal/>
    </border>
    <border>
      <left/>
      <right style="medium">
        <color rgb="FFA6A6A6"/>
      </right>
      <top/>
      <bottom style="medium">
        <color rgb="FFA6A6A6"/>
      </bottom>
      <diagonal/>
    </border>
    <border>
      <left/>
      <right/>
      <top/>
      <bottom style="medium">
        <color rgb="FFA6A6A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1" fontId="7" fillId="0" borderId="6">
      <alignment horizontal="center" vertical="top" shrinkToFit="1"/>
    </xf>
    <xf numFmtId="4" fontId="8" fillId="2" borderId="6">
      <alignment horizontal="right" vertical="top" shrinkToFit="1"/>
    </xf>
    <xf numFmtId="0" fontId="8" fillId="0" borderId="6">
      <alignment vertical="top" wrapText="1"/>
    </xf>
    <xf numFmtId="0" fontId="8" fillId="0" borderId="6">
      <alignment horizontal="left"/>
    </xf>
    <xf numFmtId="4" fontId="8" fillId="3" borderId="6">
      <alignment horizontal="right" vertical="top" shrinkToFit="1"/>
    </xf>
    <xf numFmtId="0" fontId="7" fillId="0" borderId="0"/>
    <xf numFmtId="0" fontId="9" fillId="0" borderId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164" fontId="2" fillId="0" borderId="4" xfId="0" applyNumberFormat="1" applyFont="1" applyBorder="1" applyAlignment="1">
      <alignment horizontal="right" vertical="center" wrapText="1"/>
    </xf>
    <xf numFmtId="165" fontId="2" fillId="0" borderId="4" xfId="0" applyNumberFormat="1" applyFont="1" applyBorder="1" applyAlignment="1">
      <alignment horizontal="right" vertical="center" wrapText="1"/>
    </xf>
    <xf numFmtId="165" fontId="3" fillId="0" borderId="4" xfId="0" applyNumberFormat="1" applyFont="1" applyBorder="1" applyAlignment="1">
      <alignment horizontal="right" vertical="center" wrapText="1"/>
    </xf>
    <xf numFmtId="164" fontId="6" fillId="0" borderId="4" xfId="0" applyNumberFormat="1" applyFont="1" applyBorder="1" applyAlignment="1">
      <alignment horizontal="right" vertical="center"/>
    </xf>
    <xf numFmtId="164" fontId="6" fillId="0" borderId="4" xfId="0" applyNumberFormat="1" applyFont="1" applyBorder="1" applyAlignment="1">
      <alignment horizontal="right" vertical="center" wrapText="1"/>
    </xf>
    <xf numFmtId="164" fontId="5" fillId="0" borderId="4" xfId="0" applyNumberFormat="1" applyFont="1" applyBorder="1" applyAlignment="1">
      <alignment horizontal="right" vertical="center"/>
    </xf>
    <xf numFmtId="164" fontId="6" fillId="4" borderId="4" xfId="0" applyNumberFormat="1" applyFont="1" applyFill="1" applyBorder="1" applyAlignment="1">
      <alignment horizontal="right" vertical="center"/>
    </xf>
    <xf numFmtId="0" fontId="3" fillId="4" borderId="2" xfId="0" applyFont="1" applyFill="1" applyBorder="1" applyAlignment="1">
      <alignment horizontal="center" vertical="center" wrapText="1"/>
    </xf>
    <xf numFmtId="4" fontId="0" fillId="0" borderId="0" xfId="0" applyNumberFormat="1"/>
    <xf numFmtId="164" fontId="5" fillId="0" borderId="4" xfId="0" applyNumberFormat="1" applyFont="1" applyFill="1" applyBorder="1" applyAlignment="1">
      <alignment horizontal="right" vertical="center"/>
    </xf>
    <xf numFmtId="164" fontId="0" fillId="0" borderId="0" xfId="0" applyNumberFormat="1"/>
    <xf numFmtId="0" fontId="1" fillId="0" borderId="5" xfId="0" applyFont="1" applyBorder="1" applyAlignment="1">
      <alignment horizontal="center" vertical="center" wrapText="1"/>
    </xf>
  </cellXfs>
  <cellStyles count="8">
    <cellStyle name="xl24" xfId="6"/>
    <cellStyle name="xl26" xfId="1"/>
    <cellStyle name="xl37" xfId="4"/>
    <cellStyle name="xl40" xfId="5"/>
    <cellStyle name="xl60" xfId="3"/>
    <cellStyle name="xl63" xfId="2"/>
    <cellStyle name="Обычный" xfId="0" builtinId="0"/>
    <cellStyle name="Обычн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tabSelected="1" zoomScaleNormal="100" workbookViewId="0">
      <selection activeCell="A4" sqref="A4"/>
    </sheetView>
  </sheetViews>
  <sheetFormatPr defaultRowHeight="14.5" x14ac:dyDescent="0.35"/>
  <cols>
    <col min="1" max="1" width="6" customWidth="1"/>
    <col min="2" max="2" width="41.1796875" customWidth="1"/>
    <col min="3" max="3" width="17.1796875" customWidth="1"/>
    <col min="4" max="4" width="16.1796875" customWidth="1"/>
    <col min="5" max="5" width="18.7265625" customWidth="1"/>
    <col min="6" max="6" width="15" customWidth="1"/>
    <col min="7" max="7" width="16.453125" customWidth="1"/>
    <col min="8" max="8" width="5.54296875" customWidth="1"/>
    <col min="10" max="10" width="12.453125" bestFit="1" customWidth="1"/>
  </cols>
  <sheetData>
    <row r="1" spans="1:10" x14ac:dyDescent="0.35">
      <c r="G1" s="10"/>
    </row>
    <row r="2" spans="1:10" ht="55" customHeight="1" thickBot="1" x14ac:dyDescent="0.4">
      <c r="A2" s="22" t="s">
        <v>139</v>
      </c>
      <c r="B2" s="22"/>
      <c r="C2" s="22"/>
      <c r="D2" s="22"/>
      <c r="E2" s="22"/>
      <c r="F2" s="22"/>
      <c r="G2" s="22"/>
    </row>
    <row r="3" spans="1:10" ht="58" thickBot="1" x14ac:dyDescent="0.4">
      <c r="A3" s="1" t="s">
        <v>0</v>
      </c>
      <c r="B3" s="2" t="s">
        <v>1</v>
      </c>
      <c r="C3" s="3" t="s">
        <v>2</v>
      </c>
      <c r="D3" s="3" t="s">
        <v>140</v>
      </c>
      <c r="E3" s="3" t="s">
        <v>141</v>
      </c>
      <c r="F3" s="18" t="s">
        <v>142</v>
      </c>
      <c r="G3" s="3" t="s">
        <v>3</v>
      </c>
    </row>
    <row r="4" spans="1:10" ht="15" thickBot="1" x14ac:dyDescent="0.4">
      <c r="A4" s="4"/>
      <c r="B4" s="5" t="s">
        <v>4</v>
      </c>
      <c r="C4" s="11">
        <f>SUM(C5,C14,C16,C21,C31,C36,C40,C50,C53,C61,C67,C72,C76,C78)</f>
        <v>72206619.17419</v>
      </c>
      <c r="D4" s="11">
        <f>SUM(D5,D14,D16,D21,D31,D36,D40,D50,D53,D61,D67,D72,D76,D78)</f>
        <v>11869764.999999998</v>
      </c>
      <c r="E4" s="12">
        <f>D4/C4</f>
        <v>0.16438610664440031</v>
      </c>
      <c r="F4" s="11">
        <f>SUM(F5,F14,F16,F21,F31,F36,F40,F50,F53,F61,F67,F72,F76,F78)</f>
        <v>10231861.19259</v>
      </c>
      <c r="G4" s="12">
        <f>D4/F4</f>
        <v>1.1600787751690946</v>
      </c>
      <c r="H4" s="21"/>
      <c r="I4" s="21"/>
      <c r="J4" s="21"/>
    </row>
    <row r="5" spans="1:10" ht="15" thickBot="1" x14ac:dyDescent="0.4">
      <c r="A5" s="8" t="s">
        <v>60</v>
      </c>
      <c r="B5" s="5" t="s">
        <v>107</v>
      </c>
      <c r="C5" s="14">
        <f>SUM(C6:C13)</f>
        <v>4939879.8</v>
      </c>
      <c r="D5" s="15">
        <f>SUM(D6:D13)</f>
        <v>617225.30000000005</v>
      </c>
      <c r="E5" s="12">
        <f t="shared" ref="E5:E71" si="0">D5/C5</f>
        <v>0.12494743293146526</v>
      </c>
      <c r="F5" s="15">
        <f>SUM(F6:F13)</f>
        <v>551432.89999999991</v>
      </c>
      <c r="G5" s="12">
        <f t="shared" ref="G5:G71" si="1">D5/F5</f>
        <v>1.1193117059210651</v>
      </c>
    </row>
    <row r="6" spans="1:10" ht="46.5" thickBot="1" x14ac:dyDescent="0.4">
      <c r="A6" s="9" t="s">
        <v>61</v>
      </c>
      <c r="B6" s="7" t="s">
        <v>5</v>
      </c>
      <c r="C6" s="16">
        <v>119164.9</v>
      </c>
      <c r="D6" s="16">
        <v>24723</v>
      </c>
      <c r="E6" s="13">
        <f t="shared" si="0"/>
        <v>0.2074688100271137</v>
      </c>
      <c r="F6" s="16">
        <v>22528.1</v>
      </c>
      <c r="G6" s="13">
        <f t="shared" si="1"/>
        <v>1.0974294325753171</v>
      </c>
    </row>
    <row r="7" spans="1:10" ht="46.5" thickBot="1" x14ac:dyDescent="0.4">
      <c r="A7" s="9" t="s">
        <v>62</v>
      </c>
      <c r="B7" s="7" t="s">
        <v>6</v>
      </c>
      <c r="C7" s="16">
        <v>1212312.2</v>
      </c>
      <c r="D7" s="16">
        <v>237764.5</v>
      </c>
      <c r="E7" s="13">
        <f t="shared" si="0"/>
        <v>0.1961248100942975</v>
      </c>
      <c r="F7" s="16">
        <v>218370.7</v>
      </c>
      <c r="G7" s="13">
        <f t="shared" si="1"/>
        <v>1.0888113652609988</v>
      </c>
      <c r="J7" s="19"/>
    </row>
    <row r="8" spans="1:10" ht="15" thickBot="1" x14ac:dyDescent="0.4">
      <c r="A8" s="9" t="s">
        <v>63</v>
      </c>
      <c r="B8" s="7" t="s">
        <v>7</v>
      </c>
      <c r="C8" s="16">
        <v>123049.1</v>
      </c>
      <c r="D8" s="16">
        <v>25576.400000000001</v>
      </c>
      <c r="E8" s="13">
        <f t="shared" si="0"/>
        <v>0.20785523827480251</v>
      </c>
      <c r="F8" s="16">
        <v>20425.8</v>
      </c>
      <c r="G8" s="13">
        <f t="shared" si="1"/>
        <v>1.2521614820472149</v>
      </c>
    </row>
    <row r="9" spans="1:10" ht="35" thickBot="1" x14ac:dyDescent="0.4">
      <c r="A9" s="9" t="s">
        <v>64</v>
      </c>
      <c r="B9" s="7" t="s">
        <v>8</v>
      </c>
      <c r="C9" s="16">
        <v>324235.3</v>
      </c>
      <c r="D9" s="16">
        <v>56852.7</v>
      </c>
      <c r="E9" s="13">
        <f t="shared" si="0"/>
        <v>0.17534395545457265</v>
      </c>
      <c r="F9" s="16">
        <v>50636.2</v>
      </c>
      <c r="G9" s="13">
        <f t="shared" si="1"/>
        <v>1.1227679012248155</v>
      </c>
    </row>
    <row r="10" spans="1:10" ht="15" thickBot="1" x14ac:dyDescent="0.4">
      <c r="A10" s="9" t="s">
        <v>65</v>
      </c>
      <c r="B10" s="7" t="s">
        <v>9</v>
      </c>
      <c r="C10" s="16">
        <v>188427.9</v>
      </c>
      <c r="D10" s="16">
        <v>3792.8</v>
      </c>
      <c r="E10" s="13">
        <f t="shared" si="0"/>
        <v>2.0128653983831481E-2</v>
      </c>
      <c r="F10" s="16">
        <v>3346.8</v>
      </c>
      <c r="G10" s="13">
        <f t="shared" si="1"/>
        <v>1.1332616230429067</v>
      </c>
    </row>
    <row r="11" spans="1:10" ht="15" thickBot="1" x14ac:dyDescent="0.4">
      <c r="A11" s="9" t="s">
        <v>66</v>
      </c>
      <c r="B11" s="7" t="s">
        <v>10</v>
      </c>
      <c r="C11" s="16">
        <v>1587518.7</v>
      </c>
      <c r="D11" s="16">
        <v>0</v>
      </c>
      <c r="E11" s="13">
        <f t="shared" si="0"/>
        <v>0</v>
      </c>
      <c r="F11" s="16">
        <v>0</v>
      </c>
      <c r="G11" s="13" t="s">
        <v>138</v>
      </c>
    </row>
    <row r="12" spans="1:10" ht="23.5" thickBot="1" x14ac:dyDescent="0.4">
      <c r="A12" s="9" t="s">
        <v>67</v>
      </c>
      <c r="B12" s="7" t="s">
        <v>11</v>
      </c>
      <c r="C12" s="16">
        <v>225</v>
      </c>
      <c r="D12" s="16">
        <v>0</v>
      </c>
      <c r="E12" s="13">
        <f t="shared" si="0"/>
        <v>0</v>
      </c>
      <c r="F12" s="16">
        <v>0</v>
      </c>
      <c r="G12" s="13" t="s">
        <v>138</v>
      </c>
    </row>
    <row r="13" spans="1:10" ht="15" thickBot="1" x14ac:dyDescent="0.4">
      <c r="A13" s="9" t="s">
        <v>68</v>
      </c>
      <c r="B13" s="7" t="s">
        <v>12</v>
      </c>
      <c r="C13" s="16">
        <v>1384946.7</v>
      </c>
      <c r="D13" s="16">
        <v>268515.90000000002</v>
      </c>
      <c r="E13" s="13">
        <f t="shared" si="0"/>
        <v>0.19388175732683433</v>
      </c>
      <c r="F13" s="16">
        <v>236125.3</v>
      </c>
      <c r="G13" s="13">
        <f t="shared" si="1"/>
        <v>1.1371754742079736</v>
      </c>
    </row>
    <row r="14" spans="1:10" ht="15" thickBot="1" x14ac:dyDescent="0.4">
      <c r="A14" s="8" t="s">
        <v>69</v>
      </c>
      <c r="B14" s="5" t="s">
        <v>108</v>
      </c>
      <c r="C14" s="14">
        <f>SUM(C15)</f>
        <v>32805.1</v>
      </c>
      <c r="D14" s="14">
        <f>SUM(D15)</f>
        <v>6654.2</v>
      </c>
      <c r="E14" s="12">
        <f t="shared" si="0"/>
        <v>0.20284041200910835</v>
      </c>
      <c r="F14" s="14">
        <f>SUM(F15)</f>
        <v>6632.3</v>
      </c>
      <c r="G14" s="12">
        <f t="shared" si="1"/>
        <v>1.0033020219230131</v>
      </c>
    </row>
    <row r="15" spans="1:10" ht="15" thickBot="1" x14ac:dyDescent="0.4">
      <c r="A15" s="9" t="s">
        <v>70</v>
      </c>
      <c r="B15" s="7" t="s">
        <v>13</v>
      </c>
      <c r="C15" s="16">
        <v>32805.1</v>
      </c>
      <c r="D15" s="16">
        <v>6654.2</v>
      </c>
      <c r="E15" s="13">
        <f t="shared" si="0"/>
        <v>0.20284041200910835</v>
      </c>
      <c r="F15" s="16">
        <v>6632.3</v>
      </c>
      <c r="G15" s="13">
        <f t="shared" si="1"/>
        <v>1.0033020219230131</v>
      </c>
    </row>
    <row r="16" spans="1:10" ht="23.5" thickBot="1" x14ac:dyDescent="0.4">
      <c r="A16" s="8" t="s">
        <v>71</v>
      </c>
      <c r="B16" s="5" t="s">
        <v>109</v>
      </c>
      <c r="C16" s="14">
        <f>SUM(C17:C20)</f>
        <v>500553</v>
      </c>
      <c r="D16" s="14">
        <f>SUM(D17:D20)</f>
        <v>75247.099999999991</v>
      </c>
      <c r="E16" s="12">
        <f t="shared" si="0"/>
        <v>0.15032793730134469</v>
      </c>
      <c r="F16" s="14">
        <f>SUM(F17:F20)</f>
        <v>76510.699999999983</v>
      </c>
      <c r="G16" s="12">
        <f t="shared" si="1"/>
        <v>0.98348466292949888</v>
      </c>
    </row>
    <row r="17" spans="1:7" ht="15" thickBot="1" x14ac:dyDescent="0.4">
      <c r="A17" s="9" t="s">
        <v>123</v>
      </c>
      <c r="B17" s="7" t="s">
        <v>126</v>
      </c>
      <c r="C17" s="16">
        <v>102909.2</v>
      </c>
      <c r="D17" s="16">
        <v>24608.9</v>
      </c>
      <c r="E17" s="13">
        <f t="shared" si="0"/>
        <v>0.23913216699770284</v>
      </c>
      <c r="F17" s="16">
        <v>21031.3</v>
      </c>
      <c r="G17" s="13">
        <f t="shared" si="1"/>
        <v>1.1701083622980986</v>
      </c>
    </row>
    <row r="18" spans="1:7" ht="35" thickBot="1" x14ac:dyDescent="0.4">
      <c r="A18" s="9" t="s">
        <v>72</v>
      </c>
      <c r="B18" s="7" t="s">
        <v>14</v>
      </c>
      <c r="C18" s="16">
        <v>175696.2</v>
      </c>
      <c r="D18" s="16">
        <v>26132.9</v>
      </c>
      <c r="E18" s="13">
        <f t="shared" si="0"/>
        <v>0.14873913038529007</v>
      </c>
      <c r="F18" s="16">
        <v>25197.4</v>
      </c>
      <c r="G18" s="13">
        <f t="shared" si="1"/>
        <v>1.0371268464206624</v>
      </c>
    </row>
    <row r="19" spans="1:7" ht="15" thickBot="1" x14ac:dyDescent="0.4">
      <c r="A19" s="9" t="s">
        <v>121</v>
      </c>
      <c r="B19" s="7" t="s">
        <v>15</v>
      </c>
      <c r="C19" s="16">
        <v>173936.8</v>
      </c>
      <c r="D19" s="16">
        <v>22003.599999999999</v>
      </c>
      <c r="E19" s="13">
        <f t="shared" si="0"/>
        <v>0.12650341963287814</v>
      </c>
      <c r="F19" s="16">
        <v>22955.599999999999</v>
      </c>
      <c r="G19" s="13">
        <f t="shared" si="1"/>
        <v>0.95852863789227905</v>
      </c>
    </row>
    <row r="20" spans="1:7" ht="23.5" thickBot="1" x14ac:dyDescent="0.4">
      <c r="A20" s="9" t="s">
        <v>130</v>
      </c>
      <c r="B20" s="7" t="s">
        <v>129</v>
      </c>
      <c r="C20" s="16">
        <v>48010.8</v>
      </c>
      <c r="D20" s="16">
        <v>2501.6999999999998</v>
      </c>
      <c r="E20" s="13">
        <f t="shared" si="0"/>
        <v>5.210702591916818E-2</v>
      </c>
      <c r="F20" s="16">
        <v>7326.4</v>
      </c>
      <c r="G20" s="13">
        <f t="shared" si="1"/>
        <v>0.34146374754313169</v>
      </c>
    </row>
    <row r="21" spans="1:7" ht="15" thickBot="1" x14ac:dyDescent="0.4">
      <c r="A21" s="8" t="s">
        <v>73</v>
      </c>
      <c r="B21" s="5" t="s">
        <v>110</v>
      </c>
      <c r="C21" s="14">
        <f>SUM(C22:C30)</f>
        <v>11063711.4</v>
      </c>
      <c r="D21" s="17">
        <f>SUM(D22:D30)</f>
        <v>1122984</v>
      </c>
      <c r="E21" s="12">
        <f t="shared" si="0"/>
        <v>0.10150156302884039</v>
      </c>
      <c r="F21" s="17">
        <f>SUM(F22:F30)</f>
        <v>820650.2</v>
      </c>
      <c r="G21" s="12">
        <f t="shared" si="1"/>
        <v>1.3684076357990287</v>
      </c>
    </row>
    <row r="22" spans="1:7" ht="15" thickBot="1" x14ac:dyDescent="0.4">
      <c r="A22" s="9" t="s">
        <v>74</v>
      </c>
      <c r="B22" s="7" t="s">
        <v>16</v>
      </c>
      <c r="C22" s="16">
        <v>354983.7</v>
      </c>
      <c r="D22" s="16">
        <v>47738.8</v>
      </c>
      <c r="E22" s="13">
        <f t="shared" si="0"/>
        <v>0.13448166774981499</v>
      </c>
      <c r="F22" s="16">
        <v>41327.699999999997</v>
      </c>
      <c r="G22" s="13">
        <f t="shared" si="1"/>
        <v>1.1551284005642706</v>
      </c>
    </row>
    <row r="23" spans="1:7" ht="15" thickBot="1" x14ac:dyDescent="0.4">
      <c r="A23" s="9" t="s">
        <v>134</v>
      </c>
      <c r="B23" s="7" t="s">
        <v>136</v>
      </c>
      <c r="C23" s="16">
        <v>140680</v>
      </c>
      <c r="D23" s="16">
        <v>0</v>
      </c>
      <c r="E23" s="13">
        <f t="shared" si="0"/>
        <v>0</v>
      </c>
      <c r="F23" s="16">
        <v>0</v>
      </c>
      <c r="G23" s="13" t="s">
        <v>138</v>
      </c>
    </row>
    <row r="24" spans="1:7" ht="15" thickBot="1" x14ac:dyDescent="0.4">
      <c r="A24" s="9" t="s">
        <v>75</v>
      </c>
      <c r="B24" s="7" t="s">
        <v>17</v>
      </c>
      <c r="C24" s="16">
        <v>2371446.7000000002</v>
      </c>
      <c r="D24" s="16">
        <v>418278.1</v>
      </c>
      <c r="E24" s="13">
        <f t="shared" si="0"/>
        <v>0.17638098296706392</v>
      </c>
      <c r="F24" s="16">
        <v>163539.1</v>
      </c>
      <c r="G24" s="13">
        <f t="shared" si="1"/>
        <v>2.5576641916214529</v>
      </c>
    </row>
    <row r="25" spans="1:7" ht="15" thickBot="1" x14ac:dyDescent="0.4">
      <c r="A25" s="9" t="s">
        <v>122</v>
      </c>
      <c r="B25" s="7" t="s">
        <v>18</v>
      </c>
      <c r="C25" s="16">
        <v>81975.8</v>
      </c>
      <c r="D25" s="16">
        <v>2670</v>
      </c>
      <c r="E25" s="13">
        <f t="shared" si="0"/>
        <v>3.257058790521105E-2</v>
      </c>
      <c r="F25" s="16">
        <v>4544</v>
      </c>
      <c r="G25" s="13">
        <f t="shared" si="1"/>
        <v>0.58758802816901412</v>
      </c>
    </row>
    <row r="26" spans="1:7" ht="15" thickBot="1" x14ac:dyDescent="0.4">
      <c r="A26" s="9" t="s">
        <v>76</v>
      </c>
      <c r="B26" s="7" t="s">
        <v>19</v>
      </c>
      <c r="C26" s="16">
        <v>165006.70000000001</v>
      </c>
      <c r="D26" s="16">
        <v>31293.1</v>
      </c>
      <c r="E26" s="13">
        <f t="shared" si="0"/>
        <v>0.18964745067927544</v>
      </c>
      <c r="F26" s="16">
        <v>29079.7</v>
      </c>
      <c r="G26" s="13">
        <f t="shared" si="1"/>
        <v>1.0761149530428442</v>
      </c>
    </row>
    <row r="27" spans="1:7" ht="15" thickBot="1" x14ac:dyDescent="0.4">
      <c r="A27" s="9" t="s">
        <v>77</v>
      </c>
      <c r="B27" s="7" t="s">
        <v>20</v>
      </c>
      <c r="C27" s="16">
        <v>310526.7</v>
      </c>
      <c r="D27" s="16">
        <v>53094.400000000001</v>
      </c>
      <c r="E27" s="13">
        <f t="shared" si="0"/>
        <v>0.1709817545479986</v>
      </c>
      <c r="F27" s="16">
        <v>38482.199999999997</v>
      </c>
      <c r="G27" s="13">
        <f t="shared" si="1"/>
        <v>1.3797132180592586</v>
      </c>
    </row>
    <row r="28" spans="1:7" ht="15" thickBot="1" x14ac:dyDescent="0.4">
      <c r="A28" s="9" t="s">
        <v>78</v>
      </c>
      <c r="B28" s="7" t="s">
        <v>21</v>
      </c>
      <c r="C28" s="16">
        <v>6720686.2000000002</v>
      </c>
      <c r="D28" s="16">
        <v>416928.3</v>
      </c>
      <c r="E28" s="13">
        <f t="shared" si="0"/>
        <v>6.2036567039835899E-2</v>
      </c>
      <c r="F28" s="16">
        <v>415698</v>
      </c>
      <c r="G28" s="13">
        <f t="shared" si="1"/>
        <v>1.0029596004791941</v>
      </c>
    </row>
    <row r="29" spans="1:7" ht="15" thickBot="1" x14ac:dyDescent="0.4">
      <c r="A29" s="9" t="s">
        <v>135</v>
      </c>
      <c r="B29" s="7" t="s">
        <v>137</v>
      </c>
      <c r="C29" s="16">
        <v>15787.1</v>
      </c>
      <c r="D29" s="16">
        <v>3459</v>
      </c>
      <c r="E29" s="13">
        <f t="shared" si="0"/>
        <v>0.21910293847508408</v>
      </c>
      <c r="F29" s="16">
        <v>0</v>
      </c>
      <c r="G29" s="13" t="s">
        <v>138</v>
      </c>
    </row>
    <row r="30" spans="1:7" ht="15" thickBot="1" x14ac:dyDescent="0.4">
      <c r="A30" s="9" t="s">
        <v>79</v>
      </c>
      <c r="B30" s="7" t="s">
        <v>22</v>
      </c>
      <c r="C30" s="16">
        <v>902618.5</v>
      </c>
      <c r="D30" s="16">
        <v>149522.29999999999</v>
      </c>
      <c r="E30" s="13">
        <f t="shared" si="0"/>
        <v>0.16565392798840262</v>
      </c>
      <c r="F30" s="16">
        <v>127979.5</v>
      </c>
      <c r="G30" s="13">
        <f t="shared" si="1"/>
        <v>1.1683300841150339</v>
      </c>
    </row>
    <row r="31" spans="1:7" ht="15" thickBot="1" x14ac:dyDescent="0.4">
      <c r="A31" s="8" t="s">
        <v>80</v>
      </c>
      <c r="B31" s="5" t="s">
        <v>111</v>
      </c>
      <c r="C31" s="14">
        <f>SUM(C32:C35)</f>
        <v>4481491.8</v>
      </c>
      <c r="D31" s="14">
        <f>SUM(D32:D35)</f>
        <v>247130.80000000002</v>
      </c>
      <c r="E31" s="12">
        <f t="shared" si="0"/>
        <v>5.5144762286522542E-2</v>
      </c>
      <c r="F31" s="14">
        <f>SUM(F32:F35)</f>
        <v>308433.09259000001</v>
      </c>
      <c r="G31" s="12">
        <f t="shared" si="1"/>
        <v>0.80124605931475357</v>
      </c>
    </row>
    <row r="32" spans="1:7" ht="15" thickBot="1" x14ac:dyDescent="0.4">
      <c r="A32" s="9" t="s">
        <v>81</v>
      </c>
      <c r="B32" s="7" t="s">
        <v>23</v>
      </c>
      <c r="C32" s="16">
        <v>396445.8</v>
      </c>
      <c r="D32" s="16">
        <v>41233.4</v>
      </c>
      <c r="E32" s="13">
        <f t="shared" si="0"/>
        <v>0.10400766006349418</v>
      </c>
      <c r="F32" s="16">
        <v>28344.799999999999</v>
      </c>
      <c r="G32" s="13">
        <f t="shared" si="1"/>
        <v>1.4547077418080212</v>
      </c>
    </row>
    <row r="33" spans="1:7" ht="15" thickBot="1" x14ac:dyDescent="0.4">
      <c r="A33" s="9" t="s">
        <v>82</v>
      </c>
      <c r="B33" s="7" t="s">
        <v>24</v>
      </c>
      <c r="C33" s="16">
        <v>698218.3</v>
      </c>
      <c r="D33" s="16">
        <v>12550.3</v>
      </c>
      <c r="E33" s="13">
        <f t="shared" si="0"/>
        <v>1.7974750876624115E-2</v>
      </c>
      <c r="F33" s="16">
        <v>92491.199999999997</v>
      </c>
      <c r="G33" s="13">
        <f t="shared" si="1"/>
        <v>0.13569182797931045</v>
      </c>
    </row>
    <row r="34" spans="1:7" ht="15" thickBot="1" x14ac:dyDescent="0.4">
      <c r="A34" s="9" t="s">
        <v>83</v>
      </c>
      <c r="B34" s="7" t="s">
        <v>25</v>
      </c>
      <c r="C34" s="16">
        <v>3018161.6</v>
      </c>
      <c r="D34" s="16">
        <v>149415.20000000001</v>
      </c>
      <c r="E34" s="13">
        <f t="shared" si="0"/>
        <v>4.9505367770897361E-2</v>
      </c>
      <c r="F34" s="16">
        <v>145538.90904999999</v>
      </c>
      <c r="G34" s="13">
        <f t="shared" si="1"/>
        <v>1.0266340525382689</v>
      </c>
    </row>
    <row r="35" spans="1:7" ht="23.5" thickBot="1" x14ac:dyDescent="0.4">
      <c r="A35" s="9" t="s">
        <v>84</v>
      </c>
      <c r="B35" s="7" t="s">
        <v>26</v>
      </c>
      <c r="C35" s="16">
        <v>368666.1</v>
      </c>
      <c r="D35" s="16">
        <v>43931.9</v>
      </c>
      <c r="E35" s="13">
        <f t="shared" si="0"/>
        <v>0.1191644688784784</v>
      </c>
      <c r="F35" s="16">
        <v>42058.183539999998</v>
      </c>
      <c r="G35" s="13">
        <f t="shared" si="1"/>
        <v>1.0445505797514527</v>
      </c>
    </row>
    <row r="36" spans="1:7" ht="15" thickBot="1" x14ac:dyDescent="0.4">
      <c r="A36" s="8" t="s">
        <v>85</v>
      </c>
      <c r="B36" s="5" t="s">
        <v>112</v>
      </c>
      <c r="C36" s="14">
        <f>SUM(C37:C39)</f>
        <v>1338088.0999999999</v>
      </c>
      <c r="D36" s="14">
        <f>SUM(D37:D39)</f>
        <v>61193.999999999993</v>
      </c>
      <c r="E36" s="12">
        <f t="shared" si="0"/>
        <v>4.5732414778967091E-2</v>
      </c>
      <c r="F36" s="14">
        <f>SUM(F37:F39)</f>
        <v>11040</v>
      </c>
      <c r="G36" s="12">
        <f t="shared" si="1"/>
        <v>5.542934782608695</v>
      </c>
    </row>
    <row r="37" spans="1:7" ht="15" thickBot="1" x14ac:dyDescent="0.4">
      <c r="A37" s="9" t="s">
        <v>132</v>
      </c>
      <c r="B37" s="7" t="s">
        <v>133</v>
      </c>
      <c r="C37" s="16">
        <v>360354.8</v>
      </c>
      <c r="D37" s="16">
        <v>48260.7</v>
      </c>
      <c r="E37" s="13">
        <f t="shared" si="0"/>
        <v>0.1339255089706034</v>
      </c>
      <c r="F37" s="16">
        <v>0</v>
      </c>
      <c r="G37" s="13" t="s">
        <v>138</v>
      </c>
    </row>
    <row r="38" spans="1:7" ht="23.5" thickBot="1" x14ac:dyDescent="0.4">
      <c r="A38" s="9" t="s">
        <v>86</v>
      </c>
      <c r="B38" s="7" t="s">
        <v>27</v>
      </c>
      <c r="C38" s="16">
        <v>28434.1</v>
      </c>
      <c r="D38" s="16">
        <v>5285.1</v>
      </c>
      <c r="E38" s="13">
        <f t="shared" si="0"/>
        <v>0.18587189325492984</v>
      </c>
      <c r="F38" s="16">
        <v>6348</v>
      </c>
      <c r="G38" s="13">
        <f t="shared" si="1"/>
        <v>0.83256143667296789</v>
      </c>
    </row>
    <row r="39" spans="1:7" ht="15" thickBot="1" x14ac:dyDescent="0.4">
      <c r="A39" s="9" t="s">
        <v>87</v>
      </c>
      <c r="B39" s="7" t="s">
        <v>28</v>
      </c>
      <c r="C39" s="16">
        <v>949299.19999999995</v>
      </c>
      <c r="D39" s="16">
        <v>7648.2</v>
      </c>
      <c r="E39" s="13">
        <f t="shared" si="0"/>
        <v>8.0566801278248203E-3</v>
      </c>
      <c r="F39" s="16">
        <v>4692</v>
      </c>
      <c r="G39" s="13">
        <f t="shared" si="1"/>
        <v>1.6300511508951405</v>
      </c>
    </row>
    <row r="40" spans="1:7" ht="15" thickBot="1" x14ac:dyDescent="0.4">
      <c r="A40" s="8" t="s">
        <v>88</v>
      </c>
      <c r="B40" s="5" t="s">
        <v>113</v>
      </c>
      <c r="C40" s="14">
        <f>SUM(C41:C49)</f>
        <v>21858085.599999994</v>
      </c>
      <c r="D40" s="14">
        <f>SUM(D41:D49)</f>
        <v>4244135.8999999994</v>
      </c>
      <c r="E40" s="12">
        <f t="shared" si="0"/>
        <v>0.19416777743792898</v>
      </c>
      <c r="F40" s="14">
        <f>SUM(F41:F49)</f>
        <v>3776924</v>
      </c>
      <c r="G40" s="12">
        <f t="shared" si="1"/>
        <v>1.1237016948183229</v>
      </c>
    </row>
    <row r="41" spans="1:7" ht="15" thickBot="1" x14ac:dyDescent="0.4">
      <c r="A41" s="9" t="s">
        <v>89</v>
      </c>
      <c r="B41" s="7" t="s">
        <v>29</v>
      </c>
      <c r="C41" s="16">
        <v>6174518.2999999998</v>
      </c>
      <c r="D41" s="16">
        <v>1214829.1000000001</v>
      </c>
      <c r="E41" s="13">
        <f t="shared" si="0"/>
        <v>0.19674880548981449</v>
      </c>
      <c r="F41" s="16">
        <v>1213632</v>
      </c>
      <c r="G41" s="13">
        <f t="shared" si="1"/>
        <v>1.0009863780783632</v>
      </c>
    </row>
    <row r="42" spans="1:7" ht="15" thickBot="1" x14ac:dyDescent="0.4">
      <c r="A42" s="9" t="s">
        <v>90</v>
      </c>
      <c r="B42" s="7" t="s">
        <v>30</v>
      </c>
      <c r="C42" s="16">
        <v>11460518.4</v>
      </c>
      <c r="D42" s="16">
        <v>2217950.9</v>
      </c>
      <c r="E42" s="13">
        <f t="shared" si="0"/>
        <v>0.19352971851604897</v>
      </c>
      <c r="F42" s="16">
        <v>1936269.5</v>
      </c>
      <c r="G42" s="13">
        <f t="shared" si="1"/>
        <v>1.145476339941315</v>
      </c>
    </row>
    <row r="43" spans="1:7" ht="15" thickBot="1" x14ac:dyDescent="0.4">
      <c r="A43" s="9" t="s">
        <v>91</v>
      </c>
      <c r="B43" s="7" t="s">
        <v>31</v>
      </c>
      <c r="C43" s="16">
        <v>1719037.9</v>
      </c>
      <c r="D43" s="16">
        <v>261913.4</v>
      </c>
      <c r="E43" s="13">
        <f t="shared" si="0"/>
        <v>0.15236045697421796</v>
      </c>
      <c r="F43" s="16">
        <v>215077.5</v>
      </c>
      <c r="G43" s="13">
        <f t="shared" si="1"/>
        <v>1.2177628994199765</v>
      </c>
    </row>
    <row r="44" spans="1:7" ht="15" thickBot="1" x14ac:dyDescent="0.4">
      <c r="A44" s="9" t="s">
        <v>92</v>
      </c>
      <c r="B44" s="7" t="s">
        <v>32</v>
      </c>
      <c r="C44" s="16">
        <v>1667566.7</v>
      </c>
      <c r="D44" s="16">
        <v>408263.6</v>
      </c>
      <c r="E44" s="13">
        <f t="shared" si="0"/>
        <v>0.24482594909097188</v>
      </c>
      <c r="F44" s="16">
        <v>289333.2</v>
      </c>
      <c r="G44" s="13">
        <f t="shared" si="1"/>
        <v>1.4110499590091976</v>
      </c>
    </row>
    <row r="45" spans="1:7" ht="23.5" thickBot="1" x14ac:dyDescent="0.4">
      <c r="A45" s="9" t="s">
        <v>93</v>
      </c>
      <c r="B45" s="7" t="s">
        <v>33</v>
      </c>
      <c r="C45" s="16">
        <v>125682.5</v>
      </c>
      <c r="D45" s="16">
        <v>21172.9</v>
      </c>
      <c r="E45" s="13">
        <f t="shared" si="0"/>
        <v>0.16846338989119408</v>
      </c>
      <c r="F45" s="16">
        <v>17340.8</v>
      </c>
      <c r="G45" s="13">
        <f t="shared" si="1"/>
        <v>1.2209874976933015</v>
      </c>
    </row>
    <row r="46" spans="1:7" ht="15" thickBot="1" x14ac:dyDescent="0.4">
      <c r="A46" s="9" t="s">
        <v>94</v>
      </c>
      <c r="B46" s="7" t="s">
        <v>34</v>
      </c>
      <c r="C46" s="16">
        <v>66987.199999999997</v>
      </c>
      <c r="D46" s="16">
        <v>12720</v>
      </c>
      <c r="E46" s="13">
        <f t="shared" si="0"/>
        <v>0.18988702319249051</v>
      </c>
      <c r="F46" s="16">
        <v>11557</v>
      </c>
      <c r="G46" s="13">
        <f t="shared" si="1"/>
        <v>1.1006316518127541</v>
      </c>
    </row>
    <row r="47" spans="1:7" ht="15" thickBot="1" x14ac:dyDescent="0.4">
      <c r="A47" s="9" t="s">
        <v>95</v>
      </c>
      <c r="B47" s="7" t="s">
        <v>35</v>
      </c>
      <c r="C47" s="16">
        <v>169849.7</v>
      </c>
      <c r="D47" s="16">
        <v>9757.9</v>
      </c>
      <c r="E47" s="13">
        <f t="shared" si="0"/>
        <v>5.74502045043353E-2</v>
      </c>
      <c r="F47" s="16">
        <v>15275.2</v>
      </c>
      <c r="G47" s="13">
        <f t="shared" si="1"/>
        <v>0.63880669320205297</v>
      </c>
    </row>
    <row r="48" spans="1:7" ht="23.5" thickBot="1" x14ac:dyDescent="0.4">
      <c r="A48" s="9" t="s">
        <v>124</v>
      </c>
      <c r="B48" s="7" t="s">
        <v>127</v>
      </c>
      <c r="C48" s="16">
        <v>47399.4</v>
      </c>
      <c r="D48" s="16">
        <v>13728.5</v>
      </c>
      <c r="E48" s="13">
        <f t="shared" si="0"/>
        <v>0.28963446794685166</v>
      </c>
      <c r="F48" s="16">
        <v>9300</v>
      </c>
      <c r="G48" s="13">
        <f t="shared" si="1"/>
        <v>1.4761827956989246</v>
      </c>
    </row>
    <row r="49" spans="1:7" ht="15" thickBot="1" x14ac:dyDescent="0.4">
      <c r="A49" s="9" t="s">
        <v>96</v>
      </c>
      <c r="B49" s="7" t="s">
        <v>36</v>
      </c>
      <c r="C49" s="16">
        <v>426525.5</v>
      </c>
      <c r="D49" s="16">
        <v>83799.600000000006</v>
      </c>
      <c r="E49" s="13">
        <f t="shared" si="0"/>
        <v>0.19647031654613853</v>
      </c>
      <c r="F49" s="16">
        <v>69138.8</v>
      </c>
      <c r="G49" s="13">
        <f t="shared" si="1"/>
        <v>1.2120488061696182</v>
      </c>
    </row>
    <row r="50" spans="1:7" ht="15" thickBot="1" x14ac:dyDescent="0.4">
      <c r="A50" s="8" t="s">
        <v>97</v>
      </c>
      <c r="B50" s="5" t="s">
        <v>114</v>
      </c>
      <c r="C50" s="14">
        <f>SUM(C51:C52)</f>
        <v>3248992.5</v>
      </c>
      <c r="D50" s="14">
        <f>SUM(D51:D52)</f>
        <v>499774.30000000005</v>
      </c>
      <c r="E50" s="12">
        <f t="shared" si="0"/>
        <v>0.15382439325421651</v>
      </c>
      <c r="F50" s="14">
        <f>SUM(F51:F52)</f>
        <v>397790</v>
      </c>
      <c r="G50" s="12">
        <f t="shared" si="1"/>
        <v>1.2563772342190604</v>
      </c>
    </row>
    <row r="51" spans="1:7" ht="15" thickBot="1" x14ac:dyDescent="0.4">
      <c r="A51" s="9" t="s">
        <v>98</v>
      </c>
      <c r="B51" s="7" t="s">
        <v>37</v>
      </c>
      <c r="C51" s="16">
        <v>3053891.3</v>
      </c>
      <c r="D51" s="16">
        <v>454865.4</v>
      </c>
      <c r="E51" s="13">
        <f t="shared" si="0"/>
        <v>0.14894616583111522</v>
      </c>
      <c r="F51" s="16">
        <v>361396</v>
      </c>
      <c r="G51" s="13">
        <f t="shared" si="1"/>
        <v>1.2586342958970216</v>
      </c>
    </row>
    <row r="52" spans="1:7" ht="15" thickBot="1" x14ac:dyDescent="0.4">
      <c r="A52" s="9" t="s">
        <v>99</v>
      </c>
      <c r="B52" s="7" t="s">
        <v>38</v>
      </c>
      <c r="C52" s="16">
        <v>195101.2</v>
      </c>
      <c r="D52" s="16">
        <v>44908.9</v>
      </c>
      <c r="E52" s="13">
        <f t="shared" si="0"/>
        <v>0.23018259241870373</v>
      </c>
      <c r="F52" s="16">
        <v>36394</v>
      </c>
      <c r="G52" s="13">
        <f t="shared" si="1"/>
        <v>1.2339643897345716</v>
      </c>
    </row>
    <row r="53" spans="1:7" ht="15" thickBot="1" x14ac:dyDescent="0.4">
      <c r="A53" s="8" t="s">
        <v>100</v>
      </c>
      <c r="B53" s="5" t="s">
        <v>115</v>
      </c>
      <c r="C53" s="14">
        <f>SUM(C54:C60)</f>
        <v>5264394.6891399994</v>
      </c>
      <c r="D53" s="14">
        <f>SUM(D54:D60)</f>
        <v>1384802.2000000002</v>
      </c>
      <c r="E53" s="12">
        <f t="shared" si="0"/>
        <v>0.26305060349231218</v>
      </c>
      <c r="F53" s="14">
        <f>SUM(F54:F60)</f>
        <v>887915.50000000012</v>
      </c>
      <c r="G53" s="12">
        <f t="shared" si="1"/>
        <v>1.5596103458043022</v>
      </c>
    </row>
    <row r="54" spans="1:7" ht="15" thickBot="1" x14ac:dyDescent="0.4">
      <c r="A54" s="9" t="s">
        <v>101</v>
      </c>
      <c r="B54" s="7" t="s">
        <v>39</v>
      </c>
      <c r="C54" s="16">
        <v>2673136.9663399998</v>
      </c>
      <c r="D54" s="16">
        <v>517915.1</v>
      </c>
      <c r="E54" s="13">
        <f t="shared" si="0"/>
        <v>0.19374805949772111</v>
      </c>
      <c r="F54" s="16">
        <v>445453.9</v>
      </c>
      <c r="G54" s="13">
        <f t="shared" si="1"/>
        <v>1.1626682357029536</v>
      </c>
    </row>
    <row r="55" spans="1:7" ht="15" thickBot="1" x14ac:dyDescent="0.4">
      <c r="A55" s="9" t="s">
        <v>102</v>
      </c>
      <c r="B55" s="7" t="s">
        <v>40</v>
      </c>
      <c r="C55" s="16">
        <v>1102988.0499</v>
      </c>
      <c r="D55" s="16">
        <v>243027.4</v>
      </c>
      <c r="E55" s="13">
        <f t="shared" si="0"/>
        <v>0.22033547872257866</v>
      </c>
      <c r="F55" s="16">
        <v>245016</v>
      </c>
      <c r="G55" s="13">
        <f t="shared" si="1"/>
        <v>0.99188379534397753</v>
      </c>
    </row>
    <row r="56" spans="1:7" ht="23.5" thickBot="1" x14ac:dyDescent="0.4">
      <c r="A56" s="9" t="s">
        <v>125</v>
      </c>
      <c r="B56" s="7" t="s">
        <v>128</v>
      </c>
      <c r="C56" s="16">
        <v>23695.200000000001</v>
      </c>
      <c r="D56" s="16">
        <v>5893.4</v>
      </c>
      <c r="E56" s="13">
        <f t="shared" si="0"/>
        <v>0.24871703973800599</v>
      </c>
      <c r="F56" s="16">
        <v>5495.5</v>
      </c>
      <c r="G56" s="13">
        <f t="shared" si="1"/>
        <v>1.0724046947502501</v>
      </c>
    </row>
    <row r="57" spans="1:7" ht="15" thickBot="1" x14ac:dyDescent="0.4">
      <c r="A57" s="9" t="s">
        <v>103</v>
      </c>
      <c r="B57" s="7" t="s">
        <v>41</v>
      </c>
      <c r="C57" s="16">
        <v>69320</v>
      </c>
      <c r="D57" s="16">
        <v>5560.9</v>
      </c>
      <c r="E57" s="13">
        <f t="shared" si="0"/>
        <v>8.022071552221581E-2</v>
      </c>
      <c r="F57" s="16">
        <v>5013.6000000000004</v>
      </c>
      <c r="G57" s="13">
        <f t="shared" si="1"/>
        <v>1.1091630764321045</v>
      </c>
    </row>
    <row r="58" spans="1:7" ht="15" thickBot="1" x14ac:dyDescent="0.4">
      <c r="A58" s="9" t="s">
        <v>104</v>
      </c>
      <c r="B58" s="7" t="s">
        <v>42</v>
      </c>
      <c r="C58" s="16">
        <v>110610.3729</v>
      </c>
      <c r="D58" s="16">
        <v>23472.3</v>
      </c>
      <c r="E58" s="13">
        <f t="shared" si="0"/>
        <v>0.21220704156942588</v>
      </c>
      <c r="F58" s="16">
        <v>24809.3</v>
      </c>
      <c r="G58" s="13">
        <f t="shared" si="1"/>
        <v>0.94610891883285708</v>
      </c>
    </row>
    <row r="59" spans="1:7" ht="23.5" thickBot="1" x14ac:dyDescent="0.4">
      <c r="A59" s="9" t="s">
        <v>105</v>
      </c>
      <c r="B59" s="7" t="s">
        <v>43</v>
      </c>
      <c r="C59" s="16">
        <v>70699.199999999997</v>
      </c>
      <c r="D59" s="16">
        <v>17621.099999999999</v>
      </c>
      <c r="E59" s="13">
        <f t="shared" si="0"/>
        <v>0.24924044402199741</v>
      </c>
      <c r="F59" s="16">
        <v>16996.8</v>
      </c>
      <c r="G59" s="13">
        <f t="shared" si="1"/>
        <v>1.0367304433775768</v>
      </c>
    </row>
    <row r="60" spans="1:7" ht="15" thickBot="1" x14ac:dyDescent="0.4">
      <c r="A60" s="9" t="s">
        <v>106</v>
      </c>
      <c r="B60" s="7" t="s">
        <v>44</v>
      </c>
      <c r="C60" s="16">
        <v>1213944.8999999999</v>
      </c>
      <c r="D60" s="16">
        <v>571312</v>
      </c>
      <c r="E60" s="13">
        <f t="shared" si="0"/>
        <v>0.47062432570044987</v>
      </c>
      <c r="F60" s="16">
        <v>145130.4</v>
      </c>
      <c r="G60" s="13">
        <f t="shared" si="1"/>
        <v>3.9365425851510092</v>
      </c>
    </row>
    <row r="61" spans="1:7" ht="15" thickBot="1" x14ac:dyDescent="0.4">
      <c r="A61" s="4">
        <v>1000</v>
      </c>
      <c r="B61" s="5" t="s">
        <v>116</v>
      </c>
      <c r="C61" s="14">
        <f>SUM(C62:C66)</f>
        <v>16864657.64311</v>
      </c>
      <c r="D61" s="14">
        <f>SUM(D62:D66)</f>
        <v>3308786.5</v>
      </c>
      <c r="E61" s="12">
        <f t="shared" si="0"/>
        <v>0.19619648201704196</v>
      </c>
      <c r="F61" s="14">
        <f>SUM(F62:F66)</f>
        <v>3131212.5999999996</v>
      </c>
      <c r="G61" s="12">
        <f t="shared" si="1"/>
        <v>1.0567109049062975</v>
      </c>
    </row>
    <row r="62" spans="1:7" ht="15" thickBot="1" x14ac:dyDescent="0.4">
      <c r="A62" s="6">
        <v>1001</v>
      </c>
      <c r="B62" s="7" t="s">
        <v>45</v>
      </c>
      <c r="C62" s="16">
        <v>68072.58971</v>
      </c>
      <c r="D62" s="16">
        <v>13473.4</v>
      </c>
      <c r="E62" s="13">
        <f t="shared" si="0"/>
        <v>0.19792694912003223</v>
      </c>
      <c r="F62" s="16">
        <v>11553.5</v>
      </c>
      <c r="G62" s="13">
        <f t="shared" si="1"/>
        <v>1.1661747522395811</v>
      </c>
    </row>
    <row r="63" spans="1:7" ht="15" thickBot="1" x14ac:dyDescent="0.4">
      <c r="A63" s="6">
        <v>1002</v>
      </c>
      <c r="B63" s="7" t="s">
        <v>46</v>
      </c>
      <c r="C63" s="16">
        <v>1241591.8</v>
      </c>
      <c r="D63" s="16">
        <v>242127.3</v>
      </c>
      <c r="E63" s="13">
        <f t="shared" si="0"/>
        <v>0.19501361075355039</v>
      </c>
      <c r="F63" s="16">
        <v>283632.90000000002</v>
      </c>
      <c r="G63" s="13">
        <f t="shared" si="1"/>
        <v>0.85366436686294134</v>
      </c>
    </row>
    <row r="64" spans="1:7" ht="15" thickBot="1" x14ac:dyDescent="0.4">
      <c r="A64" s="6">
        <v>1003</v>
      </c>
      <c r="B64" s="7" t="s">
        <v>47</v>
      </c>
      <c r="C64" s="16">
        <v>11196138.06233</v>
      </c>
      <c r="D64" s="16">
        <v>2533343.2999999998</v>
      </c>
      <c r="E64" s="13">
        <f t="shared" si="0"/>
        <v>0.22626938734558549</v>
      </c>
      <c r="F64" s="16">
        <v>2504702.4</v>
      </c>
      <c r="G64" s="13">
        <f t="shared" si="1"/>
        <v>1.0114348515017193</v>
      </c>
    </row>
    <row r="65" spans="1:10" ht="15" thickBot="1" x14ac:dyDescent="0.4">
      <c r="A65" s="6">
        <v>1004</v>
      </c>
      <c r="B65" s="7" t="s">
        <v>48</v>
      </c>
      <c r="C65" s="16">
        <v>4301206.2912799995</v>
      </c>
      <c r="D65" s="16">
        <v>506615.8</v>
      </c>
      <c r="E65" s="13">
        <f t="shared" si="0"/>
        <v>0.11778458546084657</v>
      </c>
      <c r="F65" s="16">
        <v>321239</v>
      </c>
      <c r="G65" s="13">
        <f t="shared" si="1"/>
        <v>1.5770681642017315</v>
      </c>
    </row>
    <row r="66" spans="1:10" ht="15" thickBot="1" x14ac:dyDescent="0.4">
      <c r="A66" s="6">
        <v>1006</v>
      </c>
      <c r="B66" s="7" t="s">
        <v>49</v>
      </c>
      <c r="C66" s="16">
        <v>57648.899790000003</v>
      </c>
      <c r="D66" s="16">
        <v>13226.7</v>
      </c>
      <c r="E66" s="13">
        <f t="shared" si="0"/>
        <v>0.2294354280512107</v>
      </c>
      <c r="F66" s="16">
        <v>10084.799999999999</v>
      </c>
      <c r="G66" s="13">
        <f t="shared" si="1"/>
        <v>1.3115480723465018</v>
      </c>
    </row>
    <row r="67" spans="1:10" ht="15" thickBot="1" x14ac:dyDescent="0.4">
      <c r="A67" s="4">
        <v>1100</v>
      </c>
      <c r="B67" s="5" t="s">
        <v>117</v>
      </c>
      <c r="C67" s="14">
        <f>SUM(C68:C71)</f>
        <v>1890769.34216</v>
      </c>
      <c r="D67" s="14">
        <f>SUM(D68:D71)</f>
        <v>219139.4</v>
      </c>
      <c r="E67" s="12">
        <f t="shared" si="0"/>
        <v>0.11589959447388588</v>
      </c>
      <c r="F67" s="14">
        <f>SUM(F68:F71)</f>
        <v>178783.5</v>
      </c>
      <c r="G67" s="12">
        <f t="shared" si="1"/>
        <v>1.2257249690267837</v>
      </c>
    </row>
    <row r="68" spans="1:10" ht="15" thickBot="1" x14ac:dyDescent="0.4">
      <c r="A68" s="6">
        <v>1101</v>
      </c>
      <c r="B68" s="7" t="s">
        <v>131</v>
      </c>
      <c r="C68" s="16">
        <v>118090.14642</v>
      </c>
      <c r="D68" s="16">
        <v>28833.200000000001</v>
      </c>
      <c r="E68" s="13">
        <f t="shared" si="0"/>
        <v>0.24416262384375151</v>
      </c>
      <c r="F68" s="16">
        <v>24340</v>
      </c>
      <c r="G68" s="13">
        <f t="shared" si="1"/>
        <v>1.1846014790468364</v>
      </c>
    </row>
    <row r="69" spans="1:10" ht="15" thickBot="1" x14ac:dyDescent="0.4">
      <c r="A69" s="6">
        <v>1102</v>
      </c>
      <c r="B69" s="7" t="s">
        <v>50</v>
      </c>
      <c r="C69" s="16">
        <v>1001171.34799</v>
      </c>
      <c r="D69" s="16">
        <v>10950.9</v>
      </c>
      <c r="E69" s="13">
        <f t="shared" si="0"/>
        <v>1.0938087692966399E-2</v>
      </c>
      <c r="F69" s="16">
        <v>9876.9</v>
      </c>
      <c r="G69" s="13">
        <f t="shared" si="1"/>
        <v>1.108738571819093</v>
      </c>
    </row>
    <row r="70" spans="1:10" ht="15" thickBot="1" x14ac:dyDescent="0.4">
      <c r="A70" s="6">
        <v>1103</v>
      </c>
      <c r="B70" s="7" t="s">
        <v>51</v>
      </c>
      <c r="C70" s="16">
        <v>719878.17475000001</v>
      </c>
      <c r="D70" s="16">
        <v>167571.9</v>
      </c>
      <c r="E70" s="13">
        <f t="shared" si="0"/>
        <v>0.23277813646481854</v>
      </c>
      <c r="F70" s="16">
        <v>134201.70000000001</v>
      </c>
      <c r="G70" s="13">
        <f t="shared" si="1"/>
        <v>1.2486570587406864</v>
      </c>
    </row>
    <row r="71" spans="1:10" ht="23.5" thickBot="1" x14ac:dyDescent="0.4">
      <c r="A71" s="6">
        <v>1105</v>
      </c>
      <c r="B71" s="7" t="s">
        <v>52</v>
      </c>
      <c r="C71" s="16">
        <v>51629.673000000003</v>
      </c>
      <c r="D71" s="20">
        <v>11783.4</v>
      </c>
      <c r="E71" s="13">
        <f t="shared" si="0"/>
        <v>0.22822922004561214</v>
      </c>
      <c r="F71" s="16">
        <v>10364.9</v>
      </c>
      <c r="G71" s="13">
        <f t="shared" si="1"/>
        <v>1.1368561201748209</v>
      </c>
    </row>
    <row r="72" spans="1:10" ht="15" thickBot="1" x14ac:dyDescent="0.4">
      <c r="A72" s="4">
        <v>1200</v>
      </c>
      <c r="B72" s="5" t="s">
        <v>118</v>
      </c>
      <c r="C72" s="14">
        <f>SUM(C73:C75)</f>
        <v>203891.69978</v>
      </c>
      <c r="D72" s="14">
        <f>SUM(D73:D75)</f>
        <v>38767.1</v>
      </c>
      <c r="E72" s="12">
        <f t="shared" ref="E72:E77" si="2">D72/C72</f>
        <v>0.19013574383768375</v>
      </c>
      <c r="F72" s="14">
        <f>SUM(F73:F75)</f>
        <v>33061.4</v>
      </c>
      <c r="G72" s="12">
        <f t="shared" ref="G72:G77" si="3">D72/F72</f>
        <v>1.1725788986552292</v>
      </c>
    </row>
    <row r="73" spans="1:10" ht="15" thickBot="1" x14ac:dyDescent="0.4">
      <c r="A73" s="6">
        <v>1201</v>
      </c>
      <c r="B73" s="7" t="s">
        <v>53</v>
      </c>
      <c r="C73" s="16">
        <v>97021.799780000001</v>
      </c>
      <c r="D73" s="16">
        <v>17499.8</v>
      </c>
      <c r="E73" s="13">
        <f t="shared" si="2"/>
        <v>0.18036977297557197</v>
      </c>
      <c r="F73" s="16">
        <v>16496.7</v>
      </c>
      <c r="G73" s="13">
        <f t="shared" si="3"/>
        <v>1.0608061006140621</v>
      </c>
      <c r="J73" s="19"/>
    </row>
    <row r="74" spans="1:10" ht="15" thickBot="1" x14ac:dyDescent="0.4">
      <c r="A74" s="6">
        <v>1202</v>
      </c>
      <c r="B74" s="7" t="s">
        <v>54</v>
      </c>
      <c r="C74" s="16">
        <v>100709.1</v>
      </c>
      <c r="D74" s="16">
        <v>21155.4</v>
      </c>
      <c r="E74" s="13">
        <f t="shared" si="2"/>
        <v>0.21006443310485348</v>
      </c>
      <c r="F74" s="20">
        <v>16564.7</v>
      </c>
      <c r="G74" s="13">
        <f t="shared" si="3"/>
        <v>1.2771375273925878</v>
      </c>
    </row>
    <row r="75" spans="1:10" ht="23.5" thickBot="1" x14ac:dyDescent="0.4">
      <c r="A75" s="6">
        <v>1204</v>
      </c>
      <c r="B75" s="7" t="s">
        <v>55</v>
      </c>
      <c r="C75" s="16">
        <v>6160.8</v>
      </c>
      <c r="D75" s="16">
        <v>111.9</v>
      </c>
      <c r="E75" s="13">
        <f t="shared" si="2"/>
        <v>1.8163225555122713E-2</v>
      </c>
      <c r="F75" s="16">
        <v>0</v>
      </c>
      <c r="G75" s="13" t="s">
        <v>138</v>
      </c>
    </row>
    <row r="76" spans="1:10" ht="23.5" thickBot="1" x14ac:dyDescent="0.4">
      <c r="A76" s="4">
        <v>1300</v>
      </c>
      <c r="B76" s="5" t="s">
        <v>119</v>
      </c>
      <c r="C76" s="14">
        <f>SUM(C77)</f>
        <v>519298.5</v>
      </c>
      <c r="D76" s="14">
        <f>SUM(D77)</f>
        <v>43924.2</v>
      </c>
      <c r="E76" s="12">
        <f t="shared" si="2"/>
        <v>8.4583722078919926E-2</v>
      </c>
      <c r="F76" s="14">
        <f>SUM(F77)</f>
        <v>51475</v>
      </c>
      <c r="G76" s="12">
        <f t="shared" si="3"/>
        <v>0.85331131617289946</v>
      </c>
    </row>
    <row r="77" spans="1:10" ht="23.5" thickBot="1" x14ac:dyDescent="0.4">
      <c r="A77" s="6">
        <v>1301</v>
      </c>
      <c r="B77" s="7" t="s">
        <v>56</v>
      </c>
      <c r="C77" s="16">
        <v>519298.5</v>
      </c>
      <c r="D77" s="16">
        <v>43924.2</v>
      </c>
      <c r="E77" s="13">
        <f t="shared" si="2"/>
        <v>8.4583722078919926E-2</v>
      </c>
      <c r="F77" s="16">
        <v>51475</v>
      </c>
      <c r="G77" s="13">
        <f t="shared" si="3"/>
        <v>0.85331131617289946</v>
      </c>
    </row>
    <row r="78" spans="1:10" ht="35" thickBot="1" x14ac:dyDescent="0.4">
      <c r="A78" s="4">
        <v>1400</v>
      </c>
      <c r="B78" s="5" t="s">
        <v>120</v>
      </c>
      <c r="C78" s="14">
        <f>SUM(C79:C81)</f>
        <v>0</v>
      </c>
      <c r="D78" s="14">
        <f>SUM(D79:D81)</f>
        <v>0</v>
      </c>
      <c r="E78" s="12" t="s">
        <v>138</v>
      </c>
      <c r="F78" s="14">
        <f>SUM(F79:F81)</f>
        <v>0</v>
      </c>
      <c r="G78" s="12">
        <v>0</v>
      </c>
    </row>
    <row r="79" spans="1:10" ht="35" thickBot="1" x14ac:dyDescent="0.4">
      <c r="A79" s="6">
        <v>1401</v>
      </c>
      <c r="B79" s="7" t="s">
        <v>57</v>
      </c>
      <c r="C79" s="16">
        <v>0</v>
      </c>
      <c r="D79" s="16">
        <v>0</v>
      </c>
      <c r="E79" s="13">
        <v>0</v>
      </c>
      <c r="F79" s="16">
        <v>0</v>
      </c>
      <c r="G79" s="13">
        <v>0</v>
      </c>
    </row>
    <row r="80" spans="1:10" ht="15" thickBot="1" x14ac:dyDescent="0.4">
      <c r="A80" s="6">
        <v>1402</v>
      </c>
      <c r="B80" s="7" t="s">
        <v>58</v>
      </c>
      <c r="C80" s="16">
        <v>0</v>
      </c>
      <c r="D80" s="16">
        <v>0</v>
      </c>
      <c r="E80" s="13">
        <v>0</v>
      </c>
      <c r="F80" s="16">
        <v>0</v>
      </c>
      <c r="G80" s="13">
        <v>0</v>
      </c>
    </row>
    <row r="81" spans="1:7" ht="15" thickBot="1" x14ac:dyDescent="0.4">
      <c r="A81" s="6">
        <v>1403</v>
      </c>
      <c r="B81" s="7" t="s">
        <v>59</v>
      </c>
      <c r="C81" s="16">
        <v>0</v>
      </c>
      <c r="D81" s="16">
        <v>0</v>
      </c>
      <c r="E81" s="13" t="s">
        <v>138</v>
      </c>
      <c r="F81" s="16">
        <v>0</v>
      </c>
      <c r="G81" s="13">
        <v>0</v>
      </c>
    </row>
  </sheetData>
  <mergeCells count="1">
    <mergeCell ref="A2:G2"/>
  </mergeCells>
  <pageMargins left="0.23622047244094491" right="0.23622047244094491" top="0.23622047244094491" bottom="0.23622047244094491" header="0.31496062992125984" footer="0.31496062992125984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В5</vt:lpstr>
      <vt:lpstr>В5!Заголовки_для_печати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Григорьева Регина Витальевна</dc:creator>
  <cp:lastModifiedBy>Смирнов Игорь Николаевич</cp:lastModifiedBy>
  <cp:lastPrinted>2019-11-08T06:55:54Z</cp:lastPrinted>
  <dcterms:created xsi:type="dcterms:W3CDTF">2018-04-09T08:39:25Z</dcterms:created>
  <dcterms:modified xsi:type="dcterms:W3CDTF">2020-05-15T11:53:47Z</dcterms:modified>
</cp:coreProperties>
</file>