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420" windowHeight="11020"/>
  </bookViews>
  <sheets>
    <sheet name="В3" sheetId="1" r:id="rId1"/>
  </sheets>
  <definedNames>
    <definedName name="_xlnm.Print_Titles" localSheetId="0">В3!$4:$4</definedName>
  </definedNames>
  <calcPr calcId="145621"/>
</workbook>
</file>

<file path=xl/calcChain.xml><?xml version="1.0" encoding="utf-8"?>
<calcChain xmlns="http://schemas.openxmlformats.org/spreadsheetml/2006/main">
  <c r="E49" i="1" l="1"/>
  <c r="E50" i="1"/>
  <c r="G48" i="1"/>
  <c r="E48" i="1"/>
  <c r="G47" i="1"/>
  <c r="E30" i="1"/>
  <c r="D41" i="1"/>
  <c r="G25" i="1" l="1"/>
  <c r="C68" i="1" l="1"/>
  <c r="D15" i="1" l="1"/>
  <c r="C77" i="1"/>
  <c r="D77" i="1"/>
  <c r="C73" i="1"/>
  <c r="D73" i="1"/>
  <c r="G82" i="1" l="1"/>
  <c r="G81" i="1"/>
  <c r="G80" i="1"/>
  <c r="G78" i="1"/>
  <c r="G75" i="1"/>
  <c r="G74" i="1"/>
  <c r="G72" i="1"/>
  <c r="G71" i="1"/>
  <c r="G70" i="1"/>
  <c r="G67" i="1"/>
  <c r="G66" i="1"/>
  <c r="G65" i="1"/>
  <c r="G64" i="1"/>
  <c r="G63" i="1"/>
  <c r="G61" i="1"/>
  <c r="G60" i="1"/>
  <c r="G59" i="1"/>
  <c r="G58" i="1"/>
  <c r="G57" i="1"/>
  <c r="G56" i="1"/>
  <c r="G55" i="1"/>
  <c r="G53" i="1"/>
  <c r="G52" i="1"/>
  <c r="G50" i="1"/>
  <c r="G49" i="1"/>
  <c r="G46" i="1"/>
  <c r="G45" i="1"/>
  <c r="G44" i="1"/>
  <c r="G43" i="1"/>
  <c r="G42" i="1"/>
  <c r="G40" i="1"/>
  <c r="G39" i="1"/>
  <c r="G36" i="1"/>
  <c r="G34" i="1"/>
  <c r="G33" i="1"/>
  <c r="G31" i="1"/>
  <c r="G29" i="1"/>
  <c r="G28" i="1"/>
  <c r="G27" i="1"/>
  <c r="G26" i="1"/>
  <c r="G23" i="1"/>
  <c r="G20" i="1"/>
  <c r="G19" i="1"/>
  <c r="G18" i="1"/>
  <c r="G16" i="1"/>
  <c r="G14" i="1"/>
  <c r="G8" i="1"/>
  <c r="G9" i="1"/>
  <c r="G10" i="1"/>
  <c r="G11" i="1"/>
  <c r="G7" i="1"/>
  <c r="E38" i="1"/>
  <c r="F37" i="1"/>
  <c r="D37" i="1"/>
  <c r="C37" i="1"/>
  <c r="F17" i="1"/>
  <c r="D17" i="1"/>
  <c r="C17" i="1"/>
  <c r="E37" i="1" l="1"/>
  <c r="G17" i="1"/>
  <c r="G37" i="1"/>
  <c r="F79" i="1" l="1"/>
  <c r="F22" i="1"/>
  <c r="F77" i="1"/>
  <c r="F73" i="1"/>
  <c r="F68" i="1"/>
  <c r="F62" i="1"/>
  <c r="F54" i="1"/>
  <c r="F51" i="1"/>
  <c r="F32" i="1"/>
  <c r="F6" i="1"/>
  <c r="F41" i="1"/>
  <c r="G41" i="1" s="1"/>
  <c r="F15" i="1" l="1"/>
  <c r="F5" i="1" s="1"/>
  <c r="G15" i="1" l="1"/>
  <c r="D79" i="1"/>
  <c r="G79" i="1" s="1"/>
  <c r="G77" i="1"/>
  <c r="G73" i="1"/>
  <c r="D68" i="1"/>
  <c r="D62" i="1"/>
  <c r="G62" i="1" s="1"/>
  <c r="D54" i="1"/>
  <c r="G54" i="1" s="1"/>
  <c r="D51" i="1"/>
  <c r="D32" i="1"/>
  <c r="G32" i="1" s="1"/>
  <c r="D22" i="1"/>
  <c r="G22" i="1" s="1"/>
  <c r="D6" i="1"/>
  <c r="G68" i="1" l="1"/>
  <c r="E68" i="1"/>
  <c r="G51" i="1"/>
  <c r="D5" i="1"/>
  <c r="G5" i="1" s="1"/>
  <c r="G6" i="1"/>
  <c r="C79" i="1" l="1"/>
  <c r="C62" i="1"/>
  <c r="C54" i="1"/>
  <c r="C51" i="1"/>
  <c r="E51" i="1" s="1"/>
  <c r="C41" i="1"/>
  <c r="C32" i="1"/>
  <c r="C22" i="1"/>
  <c r="C15" i="1"/>
  <c r="C6" i="1"/>
  <c r="E6" i="1" s="1"/>
  <c r="C5" i="1" l="1"/>
  <c r="E5" i="1" s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2" i="1"/>
  <c r="E23" i="1"/>
  <c r="E25" i="1"/>
  <c r="E26" i="1"/>
  <c r="E27" i="1"/>
  <c r="E28" i="1"/>
  <c r="E29" i="1"/>
  <c r="E31" i="1"/>
  <c r="E32" i="1"/>
  <c r="E33" i="1"/>
  <c r="E34" i="1"/>
  <c r="E35" i="1"/>
  <c r="E36" i="1"/>
  <c r="E39" i="1"/>
  <c r="E40" i="1"/>
  <c r="E41" i="1"/>
  <c r="E42" i="1"/>
  <c r="E43" i="1"/>
  <c r="E44" i="1"/>
  <c r="E45" i="1"/>
  <c r="E46" i="1"/>
  <c r="E47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</calcChain>
</file>

<file path=xl/sharedStrings.xml><?xml version="1.0" encoding="utf-8"?>
<sst xmlns="http://schemas.openxmlformats.org/spreadsheetml/2006/main" count="155" uniqueCount="143">
  <si>
    <t>Код</t>
  </si>
  <si>
    <t>Наименование разделов, подразделов</t>
  </si>
  <si>
    <t>Утвержденные бюджетные назначения (годовой план), тыс. руб.</t>
  </si>
  <si>
    <t>Темп роста к соответствующему периоду прошлого года, %</t>
  </si>
  <si>
    <t>РАСХОДЫ БЮДЖЕТА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</si>
  <si>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</si>
  <si>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</si>
  <si>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</si>
  <si>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</si>
  <si>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</si>
  <si>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</si>
  <si>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</si>
  <si>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</si>
  <si>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</si>
  <si>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</si>
  <si>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</si>
  <si>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</si>
  <si>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</si>
  <si>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</si>
  <si>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</si>
  <si>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</si>
  <si>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</si>
  <si>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</si>
  <si>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</si>
  <si>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</si>
  <si>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</si>
  <si>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</si>
  <si>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</si>
  <si>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</si>
  <si>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</si>
  <si>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</si>
  <si>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</si>
  <si>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</si>
  <si>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</si>
  <si>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</si>
  <si>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</si>
  <si>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</si>
  <si>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</si>
  <si>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</si>
  <si>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</si>
  <si>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</si>
  <si>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</si>
  <si>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</si>
  <si>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</si>
  <si>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</si>
  <si>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</si>
  <si>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</si>
  <si>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</si>
  <si>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</si>
  <si>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</si>
  <si>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</si>
  <si>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</si>
  <si>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</si>
  <si>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</si>
  <si>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</si>
  <si>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</si>
  <si>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</si>
  <si>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</si>
  <si>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</si>
  <si>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</si>
  <si>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</si>
  <si>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</si>
  <si>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</si>
  <si>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</si>
  <si>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</si>
  <si>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</si>
  <si>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</si>
  <si>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</si>
  <si>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</si>
  <si>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</si>
  <si>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</si>
  <si>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</si>
  <si>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</si>
  <si>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</si>
  <si>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</si>
  <si>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</si>
  <si>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</si>
  <si>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</si>
  <si>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</si>
  <si>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</si>
  <si>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</si>
  <si>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</si>
  <si>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</si>
  <si>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</si>
  <si>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</si>
  <si>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</si>
  <si>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</si>
  <si>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</si>
  <si>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</si>
  <si>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</si>
  <si>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</si>
  <si>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</si>
  <si>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</si>
  <si>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</si>
  <si>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</si>
  <si>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</si>
  <si>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</si>
  <si>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</si>
  <si>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</si>
  <si>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</si>
  <si>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</si>
  <si>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</si>
  <si>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</si>
  <si>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</si>
  <si>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</si>
  <si>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</si>
  <si>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</si>
  <si>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</si>
  <si>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</si>
  <si>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</si>
  <si>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</si>
  <si>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</si>
  <si>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</si>
  <si>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</si>
  <si>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</si>
  <si>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</si>
  <si>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</si>
  <si>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</si>
  <si>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</si>
  <si>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</si>
  <si>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</si>
  <si>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</si>
  <si>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</si>
  <si>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</si>
  <si>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</si>
  <si>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</si>
  <si>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</si>
  <si>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</si>
  <si>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</si>
  <si>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Другие вопросы в области национальной безопасности и правоохранительной деятельности</t>
  </si>
  <si>
    <t>0314</t>
  </si>
  <si>
    <t>0602</t>
  </si>
  <si>
    <t>Сбор, удаление отходов и очистка сточных вод</t>
  </si>
  <si>
    <t>Физическая культура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</si>
  <si>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01.04.2020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</si>
  <si>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 xml:space="preserve">на 01.04.2019, </t>
    </r>
    <r>
      <rPr>
        <sz val="9"/>
        <color rgb="FF000000"/>
        <rFont val="Times New Roman"/>
        <family val="1"/>
        <charset val="204"/>
      </rPr>
      <t>тыс. руб.</t>
    </r>
  </si>
  <si>
    <t>0402</t>
  </si>
  <si>
    <t>Топливно-энергетический комплекс</t>
  </si>
  <si>
    <t>0410</t>
  </si>
  <si>
    <t>Связь и информатика</t>
  </si>
  <si>
    <t>-</t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</si>
  <si>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01.04.2020</t>
    </r>
  </si>
  <si>
    <t xml:space="preserve">Сведения об исполнении республиканского бюджета Чувашской Республики за 1 квартал 2020 года по расходам в разрезе разделов и подразделов классификации расходов бюджета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</si>
</sst>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" fontId="7" fillId="0" borderId="5">
      <alignment horizontal="center" vertical="top" shrinkToFit="1"/>
    </xf>
    <xf numFmtId="4" fontId="8" fillId="2" borderId="5">
      <alignment horizontal="right" vertical="top" shrinkToFit="1"/>
    </xf>
    <xf numFmtId="0" fontId="8" fillId="0" borderId="5">
      <alignment vertical="top" wrapText="1"/>
    </xf>
    <xf numFmtId="0" fontId="8" fillId="0" borderId="5">
      <alignment horizontal="left"/>
    </xf>
    <xf numFmtId="4" fontId="8" fillId="3" borderId="5">
      <alignment horizontal="right" vertical="top" shrinkToFit="1"/>
    </xf>
    <xf numFmtId="0" fontId="7" fillId="0" borderId="0"/>
    <xf numFmtId="0" fontId="9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64" fontId="2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0" fillId="0" borderId="0" xfId="0" applyFont="1"/>
    <xf numFmtId="0" fontId="10" fillId="0" borderId="0" xfId="0" applyFont="1"/>
    <xf numFmtId="0" fontId="6" fillId="0" borderId="0" xfId="0" applyFont="1" applyAlignment="1">
      <alignment horizontal="center" vertical="center" wrapText="1"/>
    </xf>
  </cellXfs>
  <cellStyles count="8">
    <cellStyle name="xl24" xfId="6"/>
    <cellStyle name="xl26" xfId="1"/>
    <cellStyle name="xl37" xfId="4"/>
    <cellStyle name="xl40" xfId="5"/>
    <cellStyle name="xl60" xfId="3"/>
    <cellStyle name="xl63" xfId="2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zoomScaleNormal="100" workbookViewId="0">
      <selection activeCell="A3" sqref="A3"/>
    </sheetView>
  </sheetViews>
  <sheetFormatPr defaultRowHeight="14.5" x14ac:dyDescent="0.35"/>
  <cols>
    <col min="2" max="2" width="40.453125" customWidth="1"/>
    <col min="3" max="3" width="14.453125" customWidth="1"/>
    <col min="4" max="4" width="16.453125" customWidth="1"/>
    <col min="5" max="5" width="14.81640625" customWidth="1"/>
    <col min="6" max="7" width="15.7265625" customWidth="1"/>
    <col min="10" max="10" width="12.453125" bestFit="1" customWidth="1"/>
  </cols>
  <sheetData>
    <row r="1" spans="1:10" x14ac:dyDescent="0.35">
      <c r="A1" s="1"/>
      <c r="G1" s="11"/>
    </row>
    <row r="2" spans="1:10" ht="45" customHeight="1" x14ac:dyDescent="0.35">
      <c r="A2" s="20" t="s">
        <v>142</v>
      </c>
      <c r="B2" s="20"/>
      <c r="C2" s="20"/>
      <c r="D2" s="20"/>
      <c r="E2" s="20"/>
      <c r="F2" s="20"/>
      <c r="G2" s="20"/>
    </row>
    <row r="3" spans="1:10" ht="15.75" thickBot="1" x14ac:dyDescent="0.3">
      <c r="A3" s="1"/>
    </row>
    <row r="4" spans="1:10" ht="69.5" thickBot="1" x14ac:dyDescent="0.4">
      <c r="A4" s="2" t="s">
        <v>0</v>
      </c>
      <c r="B4" s="3" t="s">
        <v>1</v>
      </c>
      <c r="C4" s="4" t="s">
        <v>2</v>
      </c>
      <c r="D4" s="4" t="s">
        <v>134</v>
      </c>
      <c r="E4" s="4" t="s">
        <v>141</v>
      </c>
      <c r="F4" s="4" t="s">
        <v>135</v>
      </c>
      <c r="G4" s="4" t="s">
        <v>3</v>
      </c>
    </row>
    <row r="5" spans="1:10" ht="15" thickBot="1" x14ac:dyDescent="0.4">
      <c r="A5" s="5"/>
      <c r="B5" s="6" t="s">
        <v>4</v>
      </c>
      <c r="C5" s="12">
        <f>SUM(C6,C15,C17,C22,C32,C37,C41,C51,C54,C62,C68,C73,C77,C79)</f>
        <v>62978782.799999997</v>
      </c>
      <c r="D5" s="12">
        <f>SUM(D6,D15,D17,D22,D32,D37,D41,D51,D54,D62,D68,D73,D77,D79)</f>
        <v>10116649.800000001</v>
      </c>
      <c r="E5" s="13">
        <f>D5/C5</f>
        <v>0.16063584194898098</v>
      </c>
      <c r="F5" s="12">
        <f>SUM(F6,F15,F17,F22,F32,F37,F41,F51,F54,F62,F68,F73,F77,F79)</f>
        <v>8549476.1000000015</v>
      </c>
      <c r="G5" s="13">
        <f>D5/F5</f>
        <v>1.1833064016636059</v>
      </c>
    </row>
    <row r="6" spans="1:10" ht="15" thickBot="1" x14ac:dyDescent="0.4">
      <c r="A6" s="9" t="s">
        <v>74</v>
      </c>
      <c r="B6" s="6" t="s">
        <v>5</v>
      </c>
      <c r="C6" s="12">
        <f>SUM(C7:C14)</f>
        <v>2932255.6000000006</v>
      </c>
      <c r="D6" s="12">
        <f>SUM(D7:D14)</f>
        <v>219384.2</v>
      </c>
      <c r="E6" s="13">
        <f>D6/C6</f>
        <v>7.4817556832357981E-2</v>
      </c>
      <c r="F6" s="12">
        <f>SUM(F7:F14)</f>
        <v>180677.7</v>
      </c>
      <c r="G6" s="13">
        <f>D6/F6</f>
        <v>1.214229536904665</v>
      </c>
    </row>
    <row r="7" spans="1:10" ht="46.5" thickBot="1" x14ac:dyDescent="0.4">
      <c r="A7" s="10" t="s">
        <v>75</v>
      </c>
      <c r="B7" s="8" t="s">
        <v>6</v>
      </c>
      <c r="C7" s="15">
        <v>89635.6</v>
      </c>
      <c r="D7" s="15">
        <v>20218.900000000001</v>
      </c>
      <c r="E7" s="14">
        <f t="shared" ref="E7:E74" si="0">D7/C7</f>
        <v>0.22556774317347125</v>
      </c>
      <c r="F7" s="15">
        <v>18478.900000000001</v>
      </c>
      <c r="G7" s="14">
        <f>D7/F7</f>
        <v>1.0941614490039993</v>
      </c>
      <c r="J7" s="17"/>
    </row>
    <row r="8" spans="1:10" ht="46.5" thickBot="1" x14ac:dyDescent="0.4">
      <c r="A8" s="10" t="s">
        <v>76</v>
      </c>
      <c r="B8" s="8" t="s">
        <v>7</v>
      </c>
      <c r="C8" s="15">
        <v>170665.9</v>
      </c>
      <c r="D8" s="15">
        <v>39923.9</v>
      </c>
      <c r="E8" s="14">
        <f t="shared" si="0"/>
        <v>0.23393015242060658</v>
      </c>
      <c r="F8" s="15">
        <v>32536.799999999999</v>
      </c>
      <c r="G8" s="14">
        <f t="shared" ref="G8:G11" si="1">D8/F8</f>
        <v>1.2270383073934745</v>
      </c>
    </row>
    <row r="9" spans="1:10" ht="15" thickBot="1" x14ac:dyDescent="0.4">
      <c r="A9" s="10" t="s">
        <v>77</v>
      </c>
      <c r="B9" s="8" t="s">
        <v>8</v>
      </c>
      <c r="C9" s="15">
        <v>123049.1</v>
      </c>
      <c r="D9" s="15">
        <v>25576.400000000001</v>
      </c>
      <c r="E9" s="14">
        <f t="shared" si="0"/>
        <v>0.20785523827480251</v>
      </c>
      <c r="F9" s="15">
        <v>20425.8</v>
      </c>
      <c r="G9" s="14">
        <f t="shared" si="1"/>
        <v>1.2521614820472149</v>
      </c>
    </row>
    <row r="10" spans="1:10" ht="35" thickBot="1" x14ac:dyDescent="0.4">
      <c r="A10" s="10" t="s">
        <v>78</v>
      </c>
      <c r="B10" s="8" t="s">
        <v>9</v>
      </c>
      <c r="C10" s="15">
        <v>164166.5</v>
      </c>
      <c r="D10" s="15">
        <v>22115.8</v>
      </c>
      <c r="E10" s="14">
        <f t="shared" si="0"/>
        <v>0.13471566976210128</v>
      </c>
      <c r="F10" s="15">
        <v>19625.2</v>
      </c>
      <c r="G10" s="14">
        <f t="shared" si="1"/>
        <v>1.1269082608075331</v>
      </c>
      <c r="J10" s="17"/>
    </row>
    <row r="11" spans="1:10" ht="15" thickBot="1" x14ac:dyDescent="0.4">
      <c r="A11" s="10" t="s">
        <v>79</v>
      </c>
      <c r="B11" s="8" t="s">
        <v>10</v>
      </c>
      <c r="C11" s="15">
        <v>131325.70000000001</v>
      </c>
      <c r="D11" s="15">
        <v>3792.8</v>
      </c>
      <c r="E11" s="14">
        <f t="shared" si="0"/>
        <v>2.8880866425992777E-2</v>
      </c>
      <c r="F11" s="15">
        <v>3346.8</v>
      </c>
      <c r="G11" s="14">
        <f t="shared" si="1"/>
        <v>1.1332616230429067</v>
      </c>
    </row>
    <row r="12" spans="1:10" ht="15" thickBot="1" x14ac:dyDescent="0.4">
      <c r="A12" s="10" t="s">
        <v>80</v>
      </c>
      <c r="B12" s="8" t="s">
        <v>11</v>
      </c>
      <c r="C12" s="15">
        <v>1557698.1</v>
      </c>
      <c r="D12" s="15"/>
      <c r="E12" s="14">
        <f t="shared" si="0"/>
        <v>0</v>
      </c>
      <c r="F12" s="15">
        <v>0</v>
      </c>
      <c r="G12" s="14"/>
    </row>
    <row r="13" spans="1:10" ht="23.5" thickBot="1" x14ac:dyDescent="0.4">
      <c r="A13" s="10" t="s">
        <v>81</v>
      </c>
      <c r="B13" s="8" t="s">
        <v>12</v>
      </c>
      <c r="C13" s="15">
        <v>225</v>
      </c>
      <c r="D13" s="15"/>
      <c r="E13" s="14">
        <f t="shared" si="0"/>
        <v>0</v>
      </c>
      <c r="F13" s="15">
        <v>0</v>
      </c>
      <c r="G13" s="14" t="s">
        <v>140</v>
      </c>
    </row>
    <row r="14" spans="1:10" ht="15" thickBot="1" x14ac:dyDescent="0.4">
      <c r="A14" s="10" t="s">
        <v>82</v>
      </c>
      <c r="B14" s="8" t="s">
        <v>13</v>
      </c>
      <c r="C14" s="15">
        <v>695489.7</v>
      </c>
      <c r="D14" s="15">
        <v>107756.4</v>
      </c>
      <c r="E14" s="14">
        <f t="shared" si="0"/>
        <v>0.15493601127378306</v>
      </c>
      <c r="F14" s="15">
        <v>86264.2</v>
      </c>
      <c r="G14" s="14">
        <f t="shared" ref="G14:G20" si="2">D14/F14</f>
        <v>1.249143909060769</v>
      </c>
    </row>
    <row r="15" spans="1:10" ht="15" thickBot="1" x14ac:dyDescent="0.4">
      <c r="A15" s="9" t="s">
        <v>83</v>
      </c>
      <c r="B15" s="6" t="s">
        <v>14</v>
      </c>
      <c r="C15" s="16">
        <f>C16</f>
        <v>32794</v>
      </c>
      <c r="D15" s="16">
        <f>D16</f>
        <v>8198.5</v>
      </c>
      <c r="E15" s="13">
        <f t="shared" si="0"/>
        <v>0.25</v>
      </c>
      <c r="F15" s="16">
        <f>F16</f>
        <v>8127.3</v>
      </c>
      <c r="G15" s="13">
        <f t="shared" si="2"/>
        <v>1.0087605970002338</v>
      </c>
    </row>
    <row r="16" spans="1:10" ht="15" thickBot="1" x14ac:dyDescent="0.4">
      <c r="A16" s="10" t="s">
        <v>84</v>
      </c>
      <c r="B16" s="8" t="s">
        <v>15</v>
      </c>
      <c r="C16" s="15">
        <v>32794</v>
      </c>
      <c r="D16" s="15">
        <v>8198.5</v>
      </c>
      <c r="E16" s="14">
        <f t="shared" si="0"/>
        <v>0.25</v>
      </c>
      <c r="F16" s="15">
        <v>8127.3</v>
      </c>
      <c r="G16" s="14">
        <f t="shared" si="2"/>
        <v>1.0087605970002338</v>
      </c>
    </row>
    <row r="17" spans="1:7" ht="23.5" thickBot="1" x14ac:dyDescent="0.4">
      <c r="A17" s="9" t="s">
        <v>85</v>
      </c>
      <c r="B17" s="6" t="s">
        <v>16</v>
      </c>
      <c r="C17" s="16">
        <f>SUM(C18:C21)</f>
        <v>366815.5</v>
      </c>
      <c r="D17" s="16">
        <f>SUM(D18:D21)</f>
        <v>58327.6</v>
      </c>
      <c r="E17" s="13">
        <f t="shared" si="0"/>
        <v>0.1590107288268898</v>
      </c>
      <c r="F17" s="16">
        <f>SUM(F18:F21)</f>
        <v>53019.200000000004</v>
      </c>
      <c r="G17" s="13">
        <f t="shared" si="2"/>
        <v>1.100122219875064</v>
      </c>
    </row>
    <row r="18" spans="1:7" ht="15" thickBot="1" x14ac:dyDescent="0.4">
      <c r="A18" s="10" t="s">
        <v>123</v>
      </c>
      <c r="B18" s="8" t="s">
        <v>126</v>
      </c>
      <c r="C18" s="15">
        <v>102909.2</v>
      </c>
      <c r="D18" s="15">
        <v>24776.7</v>
      </c>
      <c r="E18" s="14">
        <f t="shared" si="0"/>
        <v>0.24076273064021489</v>
      </c>
      <c r="F18" s="15">
        <v>21031.3</v>
      </c>
      <c r="G18" s="14">
        <f t="shared" si="2"/>
        <v>1.1780869465986412</v>
      </c>
    </row>
    <row r="19" spans="1:7" ht="35" thickBot="1" x14ac:dyDescent="0.4">
      <c r="A19" s="10" t="s">
        <v>86</v>
      </c>
      <c r="B19" s="8" t="s">
        <v>17</v>
      </c>
      <c r="C19" s="15">
        <v>103728.1</v>
      </c>
      <c r="D19" s="15">
        <v>13851.8</v>
      </c>
      <c r="E19" s="14">
        <f t="shared" si="0"/>
        <v>0.13353951340090101</v>
      </c>
      <c r="F19" s="15">
        <v>11808</v>
      </c>
      <c r="G19" s="14">
        <f t="shared" si="2"/>
        <v>1.1730860433604335</v>
      </c>
    </row>
    <row r="20" spans="1:7" ht="15" thickBot="1" x14ac:dyDescent="0.4">
      <c r="A20" s="10" t="s">
        <v>121</v>
      </c>
      <c r="B20" s="8" t="s">
        <v>18</v>
      </c>
      <c r="C20" s="15">
        <v>160178.20000000001</v>
      </c>
      <c r="D20" s="15">
        <v>19699.099999999999</v>
      </c>
      <c r="E20" s="14">
        <f t="shared" si="0"/>
        <v>0.12298240334827085</v>
      </c>
      <c r="F20" s="15">
        <v>20179.900000000001</v>
      </c>
      <c r="G20" s="14">
        <f t="shared" si="2"/>
        <v>0.97617431206299321</v>
      </c>
    </row>
    <row r="21" spans="1:7" ht="23.5" thickBot="1" x14ac:dyDescent="0.4">
      <c r="A21" s="10" t="s">
        <v>130</v>
      </c>
      <c r="B21" s="8" t="s">
        <v>129</v>
      </c>
      <c r="C21" s="15">
        <v>0</v>
      </c>
      <c r="D21" s="15">
        <v>0</v>
      </c>
      <c r="E21" s="14" t="s">
        <v>140</v>
      </c>
      <c r="F21" s="15">
        <v>0</v>
      </c>
      <c r="G21" s="14" t="s">
        <v>140</v>
      </c>
    </row>
    <row r="22" spans="1:7" ht="15" thickBot="1" x14ac:dyDescent="0.4">
      <c r="A22" s="9" t="s">
        <v>87</v>
      </c>
      <c r="B22" s="6" t="s">
        <v>19</v>
      </c>
      <c r="C22" s="16">
        <f>SUM(C23:C31)</f>
        <v>9310054.3000000007</v>
      </c>
      <c r="D22" s="16">
        <f>SUM(D23:D31)</f>
        <v>891120.3</v>
      </c>
      <c r="E22" s="13">
        <f t="shared" si="0"/>
        <v>9.5715907908292222E-2</v>
      </c>
      <c r="F22" s="16">
        <f>SUM(F23:F31)</f>
        <v>550381.6</v>
      </c>
      <c r="G22" s="13">
        <f>D22/F22</f>
        <v>1.6190953694672934</v>
      </c>
    </row>
    <row r="23" spans="1:7" ht="15" thickBot="1" x14ac:dyDescent="0.4">
      <c r="A23" s="10" t="s">
        <v>88</v>
      </c>
      <c r="B23" s="8" t="s">
        <v>20</v>
      </c>
      <c r="C23" s="15">
        <v>350535.1</v>
      </c>
      <c r="D23" s="15">
        <v>47220.2</v>
      </c>
      <c r="E23" s="14">
        <f t="shared" si="0"/>
        <v>0.13470890646899555</v>
      </c>
      <c r="F23" s="15">
        <v>41155.199999999997</v>
      </c>
      <c r="G23" s="14">
        <f>D23/F23</f>
        <v>1.1473689837493197</v>
      </c>
    </row>
    <row r="24" spans="1:7" ht="15" thickBot="1" x14ac:dyDescent="0.4">
      <c r="A24" s="10" t="s">
        <v>136</v>
      </c>
      <c r="B24" s="8" t="s">
        <v>137</v>
      </c>
      <c r="C24" s="15">
        <v>140680</v>
      </c>
      <c r="D24" s="15" t="s">
        <v>140</v>
      </c>
      <c r="E24" s="14" t="s">
        <v>140</v>
      </c>
      <c r="F24" s="15" t="s">
        <v>140</v>
      </c>
      <c r="G24" s="14" t="s">
        <v>140</v>
      </c>
    </row>
    <row r="25" spans="1:7" ht="15" thickBot="1" x14ac:dyDescent="0.4">
      <c r="A25" s="10" t="s">
        <v>89</v>
      </c>
      <c r="B25" s="8" t="s">
        <v>21</v>
      </c>
      <c r="C25" s="15">
        <v>2371938.9</v>
      </c>
      <c r="D25" s="15">
        <v>418236.7</v>
      </c>
      <c r="E25" s="14">
        <f t="shared" si="0"/>
        <v>0.17632692815147979</v>
      </c>
      <c r="F25" s="15">
        <v>163315.5</v>
      </c>
      <c r="G25" s="14">
        <f>D25/F25</f>
        <v>2.5609124669734351</v>
      </c>
    </row>
    <row r="26" spans="1:7" ht="15" thickBot="1" x14ac:dyDescent="0.4">
      <c r="A26" s="10" t="s">
        <v>122</v>
      </c>
      <c r="B26" s="8" t="s">
        <v>22</v>
      </c>
      <c r="C26" s="15">
        <v>64091.5</v>
      </c>
      <c r="D26" s="15">
        <v>1855.3</v>
      </c>
      <c r="E26" s="14">
        <f t="shared" si="0"/>
        <v>2.8947676368941279E-2</v>
      </c>
      <c r="F26" s="15">
        <v>3671.6</v>
      </c>
      <c r="G26" s="14">
        <f t="shared" ref="G26:G34" si="3">D26/F26</f>
        <v>0.50531103606057304</v>
      </c>
    </row>
    <row r="27" spans="1:7" ht="15" thickBot="1" x14ac:dyDescent="0.4">
      <c r="A27" s="10" t="s">
        <v>90</v>
      </c>
      <c r="B27" s="8" t="s">
        <v>23</v>
      </c>
      <c r="C27" s="15">
        <v>165006.70000000001</v>
      </c>
      <c r="D27" s="15">
        <v>31293.1</v>
      </c>
      <c r="E27" s="14">
        <f t="shared" si="0"/>
        <v>0.18964745067927544</v>
      </c>
      <c r="F27" s="15">
        <v>29079.7</v>
      </c>
      <c r="G27" s="14">
        <f t="shared" si="3"/>
        <v>1.0761149530428442</v>
      </c>
    </row>
    <row r="28" spans="1:7" ht="15" thickBot="1" x14ac:dyDescent="0.4">
      <c r="A28" s="10" t="s">
        <v>91</v>
      </c>
      <c r="B28" s="8" t="s">
        <v>24</v>
      </c>
      <c r="C28" s="15">
        <v>185051.7</v>
      </c>
      <c r="D28" s="15">
        <v>20620.900000000001</v>
      </c>
      <c r="E28" s="14">
        <f t="shared" si="0"/>
        <v>0.11143318326716263</v>
      </c>
      <c r="F28" s="15">
        <v>4297.8</v>
      </c>
      <c r="G28" s="14">
        <f t="shared" si="3"/>
        <v>4.7980129368514124</v>
      </c>
    </row>
    <row r="29" spans="1:7" ht="15" thickBot="1" x14ac:dyDescent="0.4">
      <c r="A29" s="10" t="s">
        <v>92</v>
      </c>
      <c r="B29" s="8" t="s">
        <v>25</v>
      </c>
      <c r="C29" s="15">
        <v>5323523.9000000004</v>
      </c>
      <c r="D29" s="15">
        <v>246336.7</v>
      </c>
      <c r="E29" s="14">
        <f t="shared" si="0"/>
        <v>4.6273240174614413E-2</v>
      </c>
      <c r="F29" s="15">
        <v>209616.9</v>
      </c>
      <c r="G29" s="14">
        <f t="shared" si="3"/>
        <v>1.1751757611146811</v>
      </c>
    </row>
    <row r="30" spans="1:7" ht="15" thickBot="1" x14ac:dyDescent="0.4">
      <c r="A30" s="10" t="s">
        <v>138</v>
      </c>
      <c r="B30" s="8" t="s">
        <v>139</v>
      </c>
      <c r="C30" s="15">
        <v>15787.1</v>
      </c>
      <c r="D30" s="15">
        <v>3459</v>
      </c>
      <c r="E30" s="14">
        <f t="shared" si="0"/>
        <v>0.21910293847508408</v>
      </c>
      <c r="F30" s="15">
        <v>0</v>
      </c>
      <c r="G30" s="14" t="s">
        <v>140</v>
      </c>
    </row>
    <row r="31" spans="1:7" ht="15" thickBot="1" x14ac:dyDescent="0.4">
      <c r="A31" s="10" t="s">
        <v>93</v>
      </c>
      <c r="B31" s="8" t="s">
        <v>26</v>
      </c>
      <c r="C31" s="15">
        <v>693439.4</v>
      </c>
      <c r="D31" s="15">
        <v>122098.4</v>
      </c>
      <c r="E31" s="14">
        <f t="shared" si="0"/>
        <v>0.17607652521619047</v>
      </c>
      <c r="F31" s="15">
        <v>99244.9</v>
      </c>
      <c r="G31" s="14">
        <f t="shared" si="3"/>
        <v>1.2302737974445035</v>
      </c>
    </row>
    <row r="32" spans="1:7" ht="15" thickBot="1" x14ac:dyDescent="0.4">
      <c r="A32" s="9" t="s">
        <v>94</v>
      </c>
      <c r="B32" s="6" t="s">
        <v>27</v>
      </c>
      <c r="C32" s="16">
        <f>SUM(C33:C36)</f>
        <v>2800627.9</v>
      </c>
      <c r="D32" s="16">
        <f>SUM(D33:D36)</f>
        <v>37457.600000000006</v>
      </c>
      <c r="E32" s="13">
        <f t="shared" si="0"/>
        <v>1.3374715005874222E-2</v>
      </c>
      <c r="F32" s="16">
        <f>SUM(F33:F36)</f>
        <v>171664.80000000002</v>
      </c>
      <c r="G32" s="13">
        <f t="shared" si="3"/>
        <v>0.21820198433225682</v>
      </c>
    </row>
    <row r="33" spans="1:10" ht="15" thickBot="1" x14ac:dyDescent="0.4">
      <c r="A33" s="10" t="s">
        <v>95</v>
      </c>
      <c r="B33" s="8" t="s">
        <v>28</v>
      </c>
      <c r="C33" s="15">
        <v>240252</v>
      </c>
      <c r="D33" s="15">
        <v>21806.400000000001</v>
      </c>
      <c r="E33" s="14">
        <f t="shared" si="0"/>
        <v>9.076469706807852E-2</v>
      </c>
      <c r="F33" s="15">
        <v>8472.7000000000007</v>
      </c>
      <c r="G33" s="14">
        <f t="shared" si="3"/>
        <v>2.5737250227200303</v>
      </c>
    </row>
    <row r="34" spans="1:10" ht="15" thickBot="1" x14ac:dyDescent="0.4">
      <c r="A34" s="10" t="s">
        <v>96</v>
      </c>
      <c r="B34" s="8" t="s">
        <v>29</v>
      </c>
      <c r="C34" s="15">
        <v>526279.19999999995</v>
      </c>
      <c r="D34" s="15">
        <v>2781.7</v>
      </c>
      <c r="E34" s="14">
        <f t="shared" si="0"/>
        <v>5.2855974547350529E-3</v>
      </c>
      <c r="F34" s="15">
        <v>151323.20000000001</v>
      </c>
      <c r="G34" s="14">
        <f t="shared" si="3"/>
        <v>1.8382508432282688E-2</v>
      </c>
    </row>
    <row r="35" spans="1:10" ht="15" thickBot="1" x14ac:dyDescent="0.4">
      <c r="A35" s="10" t="s">
        <v>97</v>
      </c>
      <c r="B35" s="8" t="s">
        <v>30</v>
      </c>
      <c r="C35" s="15">
        <v>1861099.3</v>
      </c>
      <c r="D35" s="15"/>
      <c r="E35" s="14">
        <f t="shared" si="0"/>
        <v>0</v>
      </c>
      <c r="F35" s="15" t="s">
        <v>140</v>
      </c>
      <c r="G35" s="14" t="s">
        <v>140</v>
      </c>
    </row>
    <row r="36" spans="1:10" ht="23.5" thickBot="1" x14ac:dyDescent="0.4">
      <c r="A36" s="10" t="s">
        <v>98</v>
      </c>
      <c r="B36" s="8" t="s">
        <v>31</v>
      </c>
      <c r="C36" s="15">
        <v>172997.4</v>
      </c>
      <c r="D36" s="15">
        <v>12869.5</v>
      </c>
      <c r="E36" s="14">
        <f t="shared" si="0"/>
        <v>7.4391291429813405E-2</v>
      </c>
      <c r="F36" s="15">
        <v>11868.9</v>
      </c>
      <c r="G36" s="14">
        <f>D36/F36</f>
        <v>1.084304358449393</v>
      </c>
    </row>
    <row r="37" spans="1:10" ht="15" thickBot="1" x14ac:dyDescent="0.4">
      <c r="A37" s="9" t="s">
        <v>99</v>
      </c>
      <c r="B37" s="6" t="s">
        <v>32</v>
      </c>
      <c r="C37" s="16">
        <f>SUM(C38:C40)</f>
        <v>1281355.1000000001</v>
      </c>
      <c r="D37" s="16">
        <f>SUM(D38:D40)</f>
        <v>56586.3</v>
      </c>
      <c r="E37" s="13">
        <f>D37/C37</f>
        <v>4.4161294554491567E-2</v>
      </c>
      <c r="F37" s="16">
        <f>SUM(F38:F40)</f>
        <v>3645.3999999999996</v>
      </c>
      <c r="G37" s="13">
        <f>D37/F37</f>
        <v>15.52265869314753</v>
      </c>
    </row>
    <row r="38" spans="1:10" ht="15" thickBot="1" x14ac:dyDescent="0.4">
      <c r="A38" s="10" t="s">
        <v>131</v>
      </c>
      <c r="B38" s="8" t="s">
        <v>132</v>
      </c>
      <c r="C38" s="15">
        <v>341822.2</v>
      </c>
      <c r="D38" s="15">
        <v>48190.8</v>
      </c>
      <c r="E38" s="14">
        <f>D38/C38</f>
        <v>0.14098206611507386</v>
      </c>
      <c r="F38" s="15"/>
      <c r="G38" s="14"/>
    </row>
    <row r="39" spans="1:10" ht="23.5" thickBot="1" x14ac:dyDescent="0.4">
      <c r="A39" s="10" t="s">
        <v>100</v>
      </c>
      <c r="B39" s="8" t="s">
        <v>33</v>
      </c>
      <c r="C39" s="15">
        <v>11442.6</v>
      </c>
      <c r="D39" s="15">
        <v>1509.6</v>
      </c>
      <c r="E39" s="14">
        <f t="shared" si="0"/>
        <v>0.13192805830842638</v>
      </c>
      <c r="F39" s="15">
        <v>3046.2</v>
      </c>
      <c r="G39" s="14">
        <f>D39/F39</f>
        <v>0.49556824896592477</v>
      </c>
    </row>
    <row r="40" spans="1:10" ht="15" thickBot="1" x14ac:dyDescent="0.4">
      <c r="A40" s="10" t="s">
        <v>101</v>
      </c>
      <c r="B40" s="8" t="s">
        <v>34</v>
      </c>
      <c r="C40" s="15">
        <v>928090.3</v>
      </c>
      <c r="D40" s="15">
        <v>6885.9</v>
      </c>
      <c r="E40" s="14">
        <f t="shared" si="0"/>
        <v>7.4194289068639108E-3</v>
      </c>
      <c r="F40" s="15">
        <v>599.20000000000005</v>
      </c>
      <c r="G40" s="14">
        <f>D40/F40</f>
        <v>11.491822429906541</v>
      </c>
    </row>
    <row r="41" spans="1:10" ht="15" thickBot="1" x14ac:dyDescent="0.4">
      <c r="A41" s="9" t="s">
        <v>102</v>
      </c>
      <c r="B41" s="6" t="s">
        <v>35</v>
      </c>
      <c r="C41" s="16">
        <f>SUM(C42:C50)</f>
        <v>18361898.299999997</v>
      </c>
      <c r="D41" s="16">
        <f>SUM(D42:D50)</f>
        <v>3491079.9000000004</v>
      </c>
      <c r="E41" s="13">
        <f t="shared" si="0"/>
        <v>0.19012630627629612</v>
      </c>
      <c r="F41" s="16">
        <f>SUM(F42:F50)</f>
        <v>3007620.600000001</v>
      </c>
      <c r="G41" s="14">
        <f>D41/F41</f>
        <v>1.1607447761197005</v>
      </c>
    </row>
    <row r="42" spans="1:10" ht="15" thickBot="1" x14ac:dyDescent="0.4">
      <c r="A42" s="10" t="s">
        <v>103</v>
      </c>
      <c r="B42" s="8" t="s">
        <v>36</v>
      </c>
      <c r="C42" s="15">
        <v>5309192.5</v>
      </c>
      <c r="D42" s="15">
        <v>1026641.3</v>
      </c>
      <c r="E42" s="14">
        <f t="shared" si="0"/>
        <v>0.19337051726792728</v>
      </c>
      <c r="F42" s="15">
        <v>1026141.6</v>
      </c>
      <c r="G42" s="14">
        <f t="shared" ref="G42:G75" si="4">D42/F42</f>
        <v>1.0004869698295051</v>
      </c>
    </row>
    <row r="43" spans="1:10" ht="15" thickBot="1" x14ac:dyDescent="0.4">
      <c r="A43" s="10" t="s">
        <v>104</v>
      </c>
      <c r="B43" s="8" t="s">
        <v>37</v>
      </c>
      <c r="C43" s="15">
        <v>10259744.800000001</v>
      </c>
      <c r="D43" s="15">
        <v>1924204.6</v>
      </c>
      <c r="E43" s="14">
        <f t="shared" si="0"/>
        <v>0.18754897295301146</v>
      </c>
      <c r="F43" s="15">
        <v>1609231.6</v>
      </c>
      <c r="G43" s="14">
        <f t="shared" si="4"/>
        <v>1.1957288186486021</v>
      </c>
    </row>
    <row r="44" spans="1:10" ht="15" thickBot="1" x14ac:dyDescent="0.4">
      <c r="A44" s="10" t="s">
        <v>105</v>
      </c>
      <c r="B44" s="8" t="s">
        <v>38</v>
      </c>
      <c r="C44" s="15">
        <v>677813.2</v>
      </c>
      <c r="D44" s="15">
        <v>49352.800000000003</v>
      </c>
      <c r="E44" s="14">
        <f t="shared" si="0"/>
        <v>7.2811801245534921E-2</v>
      </c>
      <c r="F44" s="15">
        <v>12587.7</v>
      </c>
      <c r="G44" s="14">
        <f t="shared" si="4"/>
        <v>3.9207162547566274</v>
      </c>
    </row>
    <row r="45" spans="1:10" ht="15" thickBot="1" x14ac:dyDescent="0.4">
      <c r="A45" s="10" t="s">
        <v>106</v>
      </c>
      <c r="B45" s="8" t="s">
        <v>39</v>
      </c>
      <c r="C45" s="15">
        <v>1667566.7</v>
      </c>
      <c r="D45" s="15">
        <v>408263.6</v>
      </c>
      <c r="E45" s="14">
        <f>D45/C45</f>
        <v>0.24482594909097188</v>
      </c>
      <c r="F45" s="15">
        <v>289333.2</v>
      </c>
      <c r="G45" s="14">
        <f t="shared" si="4"/>
        <v>1.4110499590091976</v>
      </c>
    </row>
    <row r="46" spans="1:10" ht="23.5" thickBot="1" x14ac:dyDescent="0.4">
      <c r="A46" s="10" t="s">
        <v>107</v>
      </c>
      <c r="B46" s="8" t="s">
        <v>40</v>
      </c>
      <c r="C46" s="15">
        <v>125682.5</v>
      </c>
      <c r="D46" s="15">
        <v>21172.9</v>
      </c>
      <c r="E46" s="14">
        <f>D46/C46</f>
        <v>0.16846338989119408</v>
      </c>
      <c r="F46" s="15">
        <v>17300.7</v>
      </c>
      <c r="G46" s="14">
        <f t="shared" si="4"/>
        <v>1.2238175333946026</v>
      </c>
      <c r="J46" s="17"/>
    </row>
    <row r="47" spans="1:10" ht="15" thickBot="1" x14ac:dyDescent="0.4">
      <c r="A47" s="10" t="s">
        <v>108</v>
      </c>
      <c r="B47" s="8" t="s">
        <v>41</v>
      </c>
      <c r="C47" s="15">
        <v>66987.199999999997</v>
      </c>
      <c r="D47" s="15">
        <v>12720</v>
      </c>
      <c r="E47" s="14">
        <f>D47/C47</f>
        <v>0.18988702319249051</v>
      </c>
      <c r="F47" s="15">
        <v>11557</v>
      </c>
      <c r="G47" s="14">
        <f t="shared" si="4"/>
        <v>1.1006316518127541</v>
      </c>
    </row>
    <row r="48" spans="1:10" ht="15" thickBot="1" x14ac:dyDescent="0.4">
      <c r="A48" s="10" t="s">
        <v>109</v>
      </c>
      <c r="B48" s="8" t="s">
        <v>42</v>
      </c>
      <c r="C48" s="15">
        <v>76061</v>
      </c>
      <c r="D48" s="15">
        <v>7337.2</v>
      </c>
      <c r="E48" s="14">
        <f>D48/C48</f>
        <v>9.6464679665005715E-2</v>
      </c>
      <c r="F48" s="15">
        <v>13647.2</v>
      </c>
      <c r="G48" s="14">
        <f t="shared" si="4"/>
        <v>0.53763409344041269</v>
      </c>
    </row>
    <row r="49" spans="1:7" ht="23.5" thickBot="1" x14ac:dyDescent="0.4">
      <c r="A49" s="10" t="s">
        <v>124</v>
      </c>
      <c r="B49" s="8" t="s">
        <v>127</v>
      </c>
      <c r="C49" s="15">
        <v>47399.4</v>
      </c>
      <c r="D49" s="15">
        <v>13728.5</v>
      </c>
      <c r="E49" s="14">
        <f t="shared" si="0"/>
        <v>0.28963446794685166</v>
      </c>
      <c r="F49" s="15">
        <v>9300</v>
      </c>
      <c r="G49" s="14">
        <f t="shared" si="4"/>
        <v>1.4761827956989246</v>
      </c>
    </row>
    <row r="50" spans="1:7" ht="15" thickBot="1" x14ac:dyDescent="0.4">
      <c r="A50" s="10" t="s">
        <v>110</v>
      </c>
      <c r="B50" s="8" t="s">
        <v>43</v>
      </c>
      <c r="C50" s="15">
        <v>131451</v>
      </c>
      <c r="D50" s="15">
        <v>27659</v>
      </c>
      <c r="E50" s="14">
        <f t="shared" ref="E50:E51" si="5">D50/C50</f>
        <v>0.21041300560665191</v>
      </c>
      <c r="F50" s="15">
        <v>18521.599999999999</v>
      </c>
      <c r="G50" s="14">
        <f t="shared" si="4"/>
        <v>1.4933375086385627</v>
      </c>
    </row>
    <row r="51" spans="1:7" ht="15" thickBot="1" x14ac:dyDescent="0.4">
      <c r="A51" s="9" t="s">
        <v>111</v>
      </c>
      <c r="B51" s="6" t="s">
        <v>44</v>
      </c>
      <c r="C51" s="16">
        <f>SUM(C52:C53)</f>
        <v>2072037.9</v>
      </c>
      <c r="D51" s="16">
        <f>SUM(D52:D53)</f>
        <v>229334.1</v>
      </c>
      <c r="E51" s="13">
        <f t="shared" si="5"/>
        <v>0.11068045618277543</v>
      </c>
      <c r="F51" s="16">
        <f>SUM(F52:F53)</f>
        <v>168917.8</v>
      </c>
      <c r="G51" s="13">
        <f t="shared" si="4"/>
        <v>1.3576668651853152</v>
      </c>
    </row>
    <row r="52" spans="1:7" ht="15" thickBot="1" x14ac:dyDescent="0.4">
      <c r="A52" s="10" t="s">
        <v>112</v>
      </c>
      <c r="B52" s="8" t="s">
        <v>45</v>
      </c>
      <c r="C52" s="15">
        <v>1960036.4</v>
      </c>
      <c r="D52" s="15">
        <v>198117.1</v>
      </c>
      <c r="E52" s="14">
        <f t="shared" si="0"/>
        <v>0.10107827589324363</v>
      </c>
      <c r="F52" s="15">
        <v>144257.5</v>
      </c>
      <c r="G52" s="14">
        <f t="shared" si="4"/>
        <v>1.3733573644351247</v>
      </c>
    </row>
    <row r="53" spans="1:7" ht="15" thickBot="1" x14ac:dyDescent="0.4">
      <c r="A53" s="10" t="s">
        <v>113</v>
      </c>
      <c r="B53" s="8" t="s">
        <v>46</v>
      </c>
      <c r="C53" s="15">
        <v>112001.5</v>
      </c>
      <c r="D53" s="15">
        <v>31217</v>
      </c>
      <c r="E53" s="14">
        <f t="shared" si="0"/>
        <v>0.2787194814355165</v>
      </c>
      <c r="F53" s="15">
        <v>24660.3</v>
      </c>
      <c r="G53" s="14">
        <f t="shared" si="4"/>
        <v>1.2658807881493737</v>
      </c>
    </row>
    <row r="54" spans="1:7" s="19" customFormat="1" ht="15" thickBot="1" x14ac:dyDescent="0.4">
      <c r="A54" s="9" t="s">
        <v>114</v>
      </c>
      <c r="B54" s="6" t="s">
        <v>47</v>
      </c>
      <c r="C54" s="16">
        <f>SUM(C55:C61)</f>
        <v>5264394.7</v>
      </c>
      <c r="D54" s="16">
        <f>SUM(D55:D61)</f>
        <v>1384802.2</v>
      </c>
      <c r="E54" s="13">
        <f t="shared" si="0"/>
        <v>0.26305060294966104</v>
      </c>
      <c r="F54" s="16">
        <f>SUM(F55:F61)</f>
        <v>887915.50000000012</v>
      </c>
      <c r="G54" s="13">
        <f t="shared" si="4"/>
        <v>1.559610345804302</v>
      </c>
    </row>
    <row r="55" spans="1:7" ht="15" thickBot="1" x14ac:dyDescent="0.4">
      <c r="A55" s="10" t="s">
        <v>115</v>
      </c>
      <c r="B55" s="8" t="s">
        <v>48</v>
      </c>
      <c r="C55" s="15">
        <v>2673137</v>
      </c>
      <c r="D55" s="15">
        <v>517915.1</v>
      </c>
      <c r="E55" s="14">
        <f t="shared" si="0"/>
        <v>0.19374805705805576</v>
      </c>
      <c r="F55" s="15">
        <v>445453.9</v>
      </c>
      <c r="G55" s="14">
        <f t="shared" si="4"/>
        <v>1.1626682357029536</v>
      </c>
    </row>
    <row r="56" spans="1:7" ht="15" thickBot="1" x14ac:dyDescent="0.4">
      <c r="A56" s="10" t="s">
        <v>116</v>
      </c>
      <c r="B56" s="8" t="s">
        <v>49</v>
      </c>
      <c r="C56" s="15">
        <v>1102988</v>
      </c>
      <c r="D56" s="15">
        <v>243027.4</v>
      </c>
      <c r="E56" s="14">
        <f t="shared" si="0"/>
        <v>0.22033548869072012</v>
      </c>
      <c r="F56" s="15">
        <v>245016</v>
      </c>
      <c r="G56" s="14">
        <f t="shared" si="4"/>
        <v>0.99188379534397753</v>
      </c>
    </row>
    <row r="57" spans="1:7" ht="23.5" thickBot="1" x14ac:dyDescent="0.4">
      <c r="A57" s="10" t="s">
        <v>125</v>
      </c>
      <c r="B57" s="8" t="s">
        <v>128</v>
      </c>
      <c r="C57" s="15">
        <v>23695.200000000001</v>
      </c>
      <c r="D57" s="15">
        <v>5893.4</v>
      </c>
      <c r="E57" s="14">
        <f t="shared" si="0"/>
        <v>0.24871703973800599</v>
      </c>
      <c r="F57" s="15">
        <v>5495.5</v>
      </c>
      <c r="G57" s="14">
        <f t="shared" si="4"/>
        <v>1.0724046947502501</v>
      </c>
    </row>
    <row r="58" spans="1:7" ht="15" thickBot="1" x14ac:dyDescent="0.4">
      <c r="A58" s="10" t="s">
        <v>117</v>
      </c>
      <c r="B58" s="8" t="s">
        <v>50</v>
      </c>
      <c r="C58" s="15">
        <v>69320</v>
      </c>
      <c r="D58" s="15">
        <v>5560.9</v>
      </c>
      <c r="E58" s="14">
        <f t="shared" si="0"/>
        <v>8.022071552221581E-2</v>
      </c>
      <c r="F58" s="15">
        <v>5013.6000000000004</v>
      </c>
      <c r="G58" s="14">
        <f t="shared" si="4"/>
        <v>1.1091630764321045</v>
      </c>
    </row>
    <row r="59" spans="1:7" ht="15" thickBot="1" x14ac:dyDescent="0.4">
      <c r="A59" s="10" t="s">
        <v>118</v>
      </c>
      <c r="B59" s="8" t="s">
        <v>51</v>
      </c>
      <c r="C59" s="15">
        <v>110610.4</v>
      </c>
      <c r="D59" s="15">
        <v>23472.2</v>
      </c>
      <c r="E59" s="14">
        <f t="shared" si="0"/>
        <v>0.21220608550371395</v>
      </c>
      <c r="F59" s="15">
        <v>24809.3</v>
      </c>
      <c r="G59" s="14">
        <f t="shared" si="4"/>
        <v>0.94610488808632254</v>
      </c>
    </row>
    <row r="60" spans="1:7" ht="23.5" thickBot="1" x14ac:dyDescent="0.4">
      <c r="A60" s="10" t="s">
        <v>119</v>
      </c>
      <c r="B60" s="8" t="s">
        <v>52</v>
      </c>
      <c r="C60" s="15">
        <v>70699.199999999997</v>
      </c>
      <c r="D60" s="15">
        <v>17621.099999999999</v>
      </c>
      <c r="E60" s="14">
        <f t="shared" si="0"/>
        <v>0.24924044402199741</v>
      </c>
      <c r="F60" s="15">
        <v>16996.8</v>
      </c>
      <c r="G60" s="14">
        <f t="shared" si="4"/>
        <v>1.0367304433775768</v>
      </c>
    </row>
    <row r="61" spans="1:7" ht="15" thickBot="1" x14ac:dyDescent="0.4">
      <c r="A61" s="10" t="s">
        <v>120</v>
      </c>
      <c r="B61" s="8" t="s">
        <v>53</v>
      </c>
      <c r="C61" s="15">
        <v>1213944.8999999999</v>
      </c>
      <c r="D61" s="15">
        <v>571312.1</v>
      </c>
      <c r="E61" s="14">
        <f t="shared" si="0"/>
        <v>0.47062440807651157</v>
      </c>
      <c r="F61" s="15">
        <v>145130.4</v>
      </c>
      <c r="G61" s="14">
        <f t="shared" si="4"/>
        <v>3.9365432741865245</v>
      </c>
    </row>
    <row r="62" spans="1:7" s="19" customFormat="1" ht="15" thickBot="1" x14ac:dyDescent="0.4">
      <c r="A62" s="5">
        <v>1000</v>
      </c>
      <c r="B62" s="6" t="s">
        <v>54</v>
      </c>
      <c r="C62" s="16">
        <f>SUM(C63:C67)</f>
        <v>16808566.199999999</v>
      </c>
      <c r="D62" s="16">
        <f>SUM(D63:D67)</f>
        <v>3303593.1999999997</v>
      </c>
      <c r="E62" s="13">
        <f t="shared" si="0"/>
        <v>0.19654223689823108</v>
      </c>
      <c r="F62" s="16">
        <f>SUM(F63:F67)</f>
        <v>3126995.9000000004</v>
      </c>
      <c r="G62" s="13">
        <f t="shared" si="4"/>
        <v>1.0564750660530124</v>
      </c>
    </row>
    <row r="63" spans="1:7" ht="15" thickBot="1" x14ac:dyDescent="0.4">
      <c r="A63" s="7">
        <v>1001</v>
      </c>
      <c r="B63" s="8" t="s">
        <v>55</v>
      </c>
      <c r="C63" s="15">
        <v>62915.3</v>
      </c>
      <c r="D63" s="15">
        <v>12492.6</v>
      </c>
      <c r="E63" s="14">
        <f t="shared" si="0"/>
        <v>0.19856219393374902</v>
      </c>
      <c r="F63" s="15">
        <v>10670.8</v>
      </c>
      <c r="G63" s="14">
        <f t="shared" si="4"/>
        <v>1.1707275930576904</v>
      </c>
    </row>
    <row r="64" spans="1:7" ht="15" thickBot="1" x14ac:dyDescent="0.4">
      <c r="A64" s="7">
        <v>1002</v>
      </c>
      <c r="B64" s="8" t="s">
        <v>56</v>
      </c>
      <c r="C64" s="15">
        <v>1241591.8</v>
      </c>
      <c r="D64" s="15">
        <v>242127.3</v>
      </c>
      <c r="E64" s="14">
        <f t="shared" si="0"/>
        <v>0.19501361075355039</v>
      </c>
      <c r="F64" s="15">
        <v>283317.40000000002</v>
      </c>
      <c r="G64" s="14">
        <f t="shared" si="4"/>
        <v>0.85461500070239238</v>
      </c>
    </row>
    <row r="65" spans="1:7" ht="15" thickBot="1" x14ac:dyDescent="0.4">
      <c r="A65" s="7">
        <v>1003</v>
      </c>
      <c r="B65" s="8" t="s">
        <v>57</v>
      </c>
      <c r="C65" s="15">
        <v>11191086.800000001</v>
      </c>
      <c r="D65" s="15">
        <v>2533132.4</v>
      </c>
      <c r="E65" s="14">
        <f t="shared" si="0"/>
        <v>0.22635267202109449</v>
      </c>
      <c r="F65" s="15">
        <v>2504414.6</v>
      </c>
      <c r="G65" s="14">
        <f t="shared" si="4"/>
        <v>1.0114668713399131</v>
      </c>
    </row>
    <row r="66" spans="1:7" ht="15" thickBot="1" x14ac:dyDescent="0.4">
      <c r="A66" s="7">
        <v>1004</v>
      </c>
      <c r="B66" s="8" t="s">
        <v>58</v>
      </c>
      <c r="C66" s="15">
        <v>4256361.0999999996</v>
      </c>
      <c r="D66" s="15">
        <v>503388.1</v>
      </c>
      <c r="E66" s="14">
        <f t="shared" si="0"/>
        <v>0.11826724475984897</v>
      </c>
      <c r="F66" s="15">
        <v>318758.40000000002</v>
      </c>
      <c r="G66" s="14">
        <f t="shared" si="4"/>
        <v>1.5792151673493151</v>
      </c>
    </row>
    <row r="67" spans="1:7" ht="15" thickBot="1" x14ac:dyDescent="0.4">
      <c r="A67" s="7">
        <v>1006</v>
      </c>
      <c r="B67" s="8" t="s">
        <v>59</v>
      </c>
      <c r="C67" s="15">
        <v>56611.199999999997</v>
      </c>
      <c r="D67" s="15">
        <v>12452.8</v>
      </c>
      <c r="E67" s="14">
        <f t="shared" si="0"/>
        <v>0.21997060652309083</v>
      </c>
      <c r="F67" s="15">
        <v>9834.7000000000007</v>
      </c>
      <c r="G67" s="14">
        <f t="shared" si="4"/>
        <v>1.2662104588853751</v>
      </c>
    </row>
    <row r="68" spans="1:7" ht="15" thickBot="1" x14ac:dyDescent="0.4">
      <c r="A68" s="5">
        <v>1100</v>
      </c>
      <c r="B68" s="6" t="s">
        <v>60</v>
      </c>
      <c r="C68" s="16">
        <f>C69+C70+C71+C72</f>
        <v>1523396.4000000001</v>
      </c>
      <c r="D68" s="16">
        <f>SUM(D70:D72)</f>
        <v>109983.5</v>
      </c>
      <c r="E68" s="13">
        <f t="shared" si="0"/>
        <v>7.2196245179521223E-2</v>
      </c>
      <c r="F68" s="16">
        <f>SUM(F70:F72)</f>
        <v>82798.8</v>
      </c>
      <c r="G68" s="13">
        <f t="shared" si="4"/>
        <v>1.3283223911457653</v>
      </c>
    </row>
    <row r="69" spans="1:7" ht="15" thickBot="1" x14ac:dyDescent="0.4">
      <c r="A69" s="7">
        <v>1101</v>
      </c>
      <c r="B69" s="8" t="s">
        <v>133</v>
      </c>
      <c r="C69" s="15">
        <v>0</v>
      </c>
      <c r="D69" s="15">
        <v>0</v>
      </c>
      <c r="E69" s="13" t="s">
        <v>140</v>
      </c>
      <c r="F69" s="15">
        <v>0</v>
      </c>
      <c r="G69" s="13" t="s">
        <v>140</v>
      </c>
    </row>
    <row r="70" spans="1:7" ht="15" thickBot="1" x14ac:dyDescent="0.4">
      <c r="A70" s="7">
        <v>1102</v>
      </c>
      <c r="B70" s="8" t="s">
        <v>61</v>
      </c>
      <c r="C70" s="15">
        <v>1047908.8</v>
      </c>
      <c r="D70" s="15"/>
      <c r="E70" s="14">
        <f t="shared" si="0"/>
        <v>0</v>
      </c>
      <c r="F70" s="15">
        <v>102</v>
      </c>
      <c r="G70" s="14">
        <f t="shared" si="4"/>
        <v>0</v>
      </c>
    </row>
    <row r="71" spans="1:7" ht="15" thickBot="1" x14ac:dyDescent="0.4">
      <c r="A71" s="7">
        <v>1103</v>
      </c>
      <c r="B71" s="8" t="s">
        <v>62</v>
      </c>
      <c r="C71" s="15">
        <v>444790.5</v>
      </c>
      <c r="D71" s="15">
        <v>103081</v>
      </c>
      <c r="E71" s="14">
        <f t="shared" si="0"/>
        <v>0.23175180225297079</v>
      </c>
      <c r="F71" s="15">
        <v>76991.600000000006</v>
      </c>
      <c r="G71" s="14">
        <f t="shared" si="4"/>
        <v>1.3388603432062718</v>
      </c>
    </row>
    <row r="72" spans="1:7" ht="23.5" thickBot="1" x14ac:dyDescent="0.4">
      <c r="A72" s="7">
        <v>1105</v>
      </c>
      <c r="B72" s="8" t="s">
        <v>63</v>
      </c>
      <c r="C72" s="15">
        <v>30697.1</v>
      </c>
      <c r="D72" s="15">
        <v>6902.5</v>
      </c>
      <c r="E72" s="14">
        <f t="shared" si="0"/>
        <v>0.2248583742438211</v>
      </c>
      <c r="F72" s="15">
        <v>5705.2</v>
      </c>
      <c r="G72" s="14">
        <f t="shared" si="4"/>
        <v>1.2098611792750473</v>
      </c>
    </row>
    <row r="73" spans="1:7" s="19" customFormat="1" ht="15" thickBot="1" x14ac:dyDescent="0.4">
      <c r="A73" s="5">
        <v>1200</v>
      </c>
      <c r="B73" s="6" t="s">
        <v>64</v>
      </c>
      <c r="C73" s="16">
        <f>SUM(C74:C76)</f>
        <v>185208.7</v>
      </c>
      <c r="D73" s="16">
        <f>SUM(D74:D76)</f>
        <v>36342.9</v>
      </c>
      <c r="E73" s="13">
        <f t="shared" si="0"/>
        <v>0.19622674312815758</v>
      </c>
      <c r="F73" s="16">
        <f>SUM(F74:F76)</f>
        <v>30945.3</v>
      </c>
      <c r="G73" s="13">
        <f t="shared" si="4"/>
        <v>1.1744239028220764</v>
      </c>
    </row>
    <row r="74" spans="1:7" s="18" customFormat="1" ht="15" thickBot="1" x14ac:dyDescent="0.4">
      <c r="A74" s="7">
        <v>1201</v>
      </c>
      <c r="B74" s="8" t="s">
        <v>65</v>
      </c>
      <c r="C74" s="15">
        <v>88271.8</v>
      </c>
      <c r="D74" s="15">
        <v>17424.2</v>
      </c>
      <c r="E74" s="14">
        <f t="shared" si="0"/>
        <v>0.19739259876880272</v>
      </c>
      <c r="F74" s="15">
        <v>16331</v>
      </c>
      <c r="G74" s="14">
        <f t="shared" si="4"/>
        <v>1.0669401751270591</v>
      </c>
    </row>
    <row r="75" spans="1:7" ht="15" thickBot="1" x14ac:dyDescent="0.4">
      <c r="A75" s="7">
        <v>1202</v>
      </c>
      <c r="B75" s="8" t="s">
        <v>66</v>
      </c>
      <c r="C75" s="15">
        <v>90776.1</v>
      </c>
      <c r="D75" s="15">
        <v>18806.8</v>
      </c>
      <c r="E75" s="14">
        <f t="shared" ref="E75:E82" si="6">D75/C75</f>
        <v>0.20717788052141475</v>
      </c>
      <c r="F75" s="15">
        <v>14614.3</v>
      </c>
      <c r="G75" s="14">
        <f t="shared" si="4"/>
        <v>1.2868765524178374</v>
      </c>
    </row>
    <row r="76" spans="1:7" ht="23.5" thickBot="1" x14ac:dyDescent="0.4">
      <c r="A76" s="7">
        <v>1204</v>
      </c>
      <c r="B76" s="8" t="s">
        <v>67</v>
      </c>
      <c r="C76" s="15">
        <v>6160.8</v>
      </c>
      <c r="D76" s="15">
        <v>111.9</v>
      </c>
      <c r="E76" s="14">
        <f t="shared" si="6"/>
        <v>1.8163225555122713E-2</v>
      </c>
      <c r="F76" s="15">
        <v>0</v>
      </c>
      <c r="G76" s="14" t="s">
        <v>140</v>
      </c>
    </row>
    <row r="77" spans="1:7" ht="23.5" thickBot="1" x14ac:dyDescent="0.4">
      <c r="A77" s="5">
        <v>1300</v>
      </c>
      <c r="B77" s="6" t="s">
        <v>68</v>
      </c>
      <c r="C77" s="16">
        <f>C78</f>
        <v>371213.8</v>
      </c>
      <c r="D77" s="16">
        <f>D78</f>
        <v>5834.5</v>
      </c>
      <c r="E77" s="13">
        <f t="shared" si="6"/>
        <v>1.5717357490481226E-2</v>
      </c>
      <c r="F77" s="16">
        <f>F78</f>
        <v>12769</v>
      </c>
      <c r="G77" s="13">
        <f t="shared" ref="G77:G82" si="7">D77/F77</f>
        <v>0.45692693241444121</v>
      </c>
    </row>
    <row r="78" spans="1:7" ht="23.5" thickBot="1" x14ac:dyDescent="0.4">
      <c r="A78" s="7">
        <v>1301</v>
      </c>
      <c r="B78" s="8" t="s">
        <v>69</v>
      </c>
      <c r="C78" s="15">
        <v>371213.8</v>
      </c>
      <c r="D78" s="15">
        <v>5834.5</v>
      </c>
      <c r="E78" s="14">
        <f t="shared" si="6"/>
        <v>1.5717357490481226E-2</v>
      </c>
      <c r="F78" s="15">
        <v>12769</v>
      </c>
      <c r="G78" s="14">
        <f t="shared" si="7"/>
        <v>0.45692693241444121</v>
      </c>
    </row>
    <row r="79" spans="1:7" ht="35" thickBot="1" x14ac:dyDescent="0.4">
      <c r="A79" s="5">
        <v>1400</v>
      </c>
      <c r="B79" s="6" t="s">
        <v>70</v>
      </c>
      <c r="C79" s="16">
        <f>SUM(C80:C82)</f>
        <v>1668164.4</v>
      </c>
      <c r="D79" s="16">
        <f>SUM(D80:D82)</f>
        <v>284605</v>
      </c>
      <c r="E79" s="13">
        <f t="shared" si="6"/>
        <v>0.17060968331418655</v>
      </c>
      <c r="F79" s="16">
        <f>SUM(F80:F82)</f>
        <v>263997.19999999995</v>
      </c>
      <c r="G79" s="13">
        <f t="shared" si="7"/>
        <v>1.0780606764011136</v>
      </c>
    </row>
    <row r="80" spans="1:7" ht="35" thickBot="1" x14ac:dyDescent="0.4">
      <c r="A80" s="7">
        <v>1401</v>
      </c>
      <c r="B80" s="8" t="s">
        <v>71</v>
      </c>
      <c r="C80" s="15">
        <v>611283.4</v>
      </c>
      <c r="D80" s="15">
        <v>152820.6</v>
      </c>
      <c r="E80" s="14">
        <f t="shared" si="6"/>
        <v>0.24999959102439229</v>
      </c>
      <c r="F80" s="15">
        <v>146516.9</v>
      </c>
      <c r="G80" s="14">
        <f t="shared" si="7"/>
        <v>1.0430237057977614</v>
      </c>
    </row>
    <row r="81" spans="1:7" ht="15" thickBot="1" x14ac:dyDescent="0.4">
      <c r="A81" s="7">
        <v>1402</v>
      </c>
      <c r="B81" s="8" t="s">
        <v>72</v>
      </c>
      <c r="C81" s="15">
        <v>39600</v>
      </c>
      <c r="D81" s="15">
        <v>9900.2999999999993</v>
      </c>
      <c r="E81" s="14">
        <f t="shared" si="6"/>
        <v>0.25000757575757576</v>
      </c>
      <c r="F81" s="15">
        <v>9900.9</v>
      </c>
      <c r="G81" s="14">
        <f t="shared" si="7"/>
        <v>0.99993939944853494</v>
      </c>
    </row>
    <row r="82" spans="1:7" ht="15" thickBot="1" x14ac:dyDescent="0.4">
      <c r="A82" s="7">
        <v>1403</v>
      </c>
      <c r="B82" s="8" t="s">
        <v>73</v>
      </c>
      <c r="C82" s="15">
        <v>1017281</v>
      </c>
      <c r="D82" s="15">
        <v>121884.1</v>
      </c>
      <c r="E82" s="14">
        <f t="shared" si="6"/>
        <v>0.11981360115838201</v>
      </c>
      <c r="F82" s="15">
        <v>107579.4</v>
      </c>
      <c r="G82" s="14">
        <f t="shared" si="7"/>
        <v>1.1329687653956055</v>
      </c>
    </row>
  </sheetData>
  <mergeCells count="1">
    <mergeCell ref="A2:G2"/>
  </mergeCells>
  <pageMargins left="0.23622047244094491" right="0.23622047244094491" top="0.23622047244094491" bottom="0.23622047244094491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В3</vt:lpstr>
      <vt:lpstr>В3!Заголовки_для_печати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2019-11-08T06:55:54Z</cp:lastPrinted>
  <dcterms:created xsi:type="dcterms:W3CDTF">2018-04-09T08:39:25Z</dcterms:created>
  <dcterms:modified xsi:type="dcterms:W3CDTF">2020-05-15T11:49:27Z</dcterms:modified>
</cp:coreProperties>
</file>