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20" windowHeight="11020"/>
  </bookViews>
  <sheets>
    <sheet name="В5" sheetId="3" r:id="rId1"/>
  </sheets>
  <definedNames>
    <definedName name="_xlnm.Print_Titles" localSheetId="0">В5!$3:$3</definedName>
  </definedNames>
  <calcPr calcId="145621"/>
</workbook>
</file>

<file path=xl/calcChain.xml><?xml version="1.0" encoding="utf-8"?>
<calcChain xmlns="http://schemas.openxmlformats.org/spreadsheetml/2006/main">
  <c r="G47" i="3" l="1"/>
  <c r="G44" i="3"/>
  <c r="G12" i="3" l="1"/>
  <c r="G75" i="3" l="1"/>
  <c r="C78" i="3" l="1"/>
  <c r="E75" i="3"/>
  <c r="F72" i="3"/>
  <c r="D72" i="3"/>
  <c r="E35" i="3"/>
  <c r="F34" i="3"/>
  <c r="D34" i="3"/>
  <c r="C34" i="3"/>
  <c r="F76" i="3" l="1"/>
  <c r="D76" i="3" l="1"/>
  <c r="C76" i="3"/>
  <c r="D78" i="3"/>
  <c r="C67" i="3"/>
  <c r="D67" i="3"/>
  <c r="C61" i="3"/>
  <c r="D61" i="3"/>
  <c r="C53" i="3"/>
  <c r="D53" i="3"/>
  <c r="C50" i="3"/>
  <c r="D50" i="3"/>
  <c r="C38" i="3"/>
  <c r="D38" i="3"/>
  <c r="C29" i="3"/>
  <c r="D29" i="3"/>
  <c r="C21" i="3"/>
  <c r="D21" i="3"/>
  <c r="F21" i="3"/>
  <c r="C16" i="3"/>
  <c r="D14" i="3"/>
  <c r="C14" i="3"/>
  <c r="F14" i="3"/>
  <c r="D5" i="3"/>
  <c r="C5" i="3"/>
  <c r="C4" i="3" l="1"/>
  <c r="E5" i="3" l="1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40" i="3"/>
  <c r="E41" i="3"/>
  <c r="E42" i="3"/>
  <c r="E43" i="3"/>
  <c r="E45" i="3"/>
  <c r="E46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6" i="3"/>
  <c r="E77" i="3"/>
  <c r="E4" i="3"/>
  <c r="G6" i="3"/>
  <c r="G7" i="3"/>
  <c r="G8" i="3"/>
  <c r="G9" i="3"/>
  <c r="G10" i="3"/>
  <c r="G13" i="3"/>
  <c r="G15" i="3"/>
  <c r="G17" i="3"/>
  <c r="G18" i="3"/>
  <c r="G19" i="3"/>
  <c r="G20" i="3"/>
  <c r="G22" i="3"/>
  <c r="G23" i="3"/>
  <c r="G24" i="3"/>
  <c r="G25" i="3"/>
  <c r="G26" i="3"/>
  <c r="G27" i="3"/>
  <c r="G28" i="3"/>
  <c r="G30" i="3"/>
  <c r="G31" i="3"/>
  <c r="G32" i="3"/>
  <c r="G33" i="3"/>
  <c r="G36" i="3"/>
  <c r="G37" i="3"/>
  <c r="G39" i="3"/>
  <c r="G40" i="3"/>
  <c r="G41" i="3"/>
  <c r="G42" i="3"/>
  <c r="G43" i="3"/>
  <c r="G48" i="3"/>
  <c r="G49" i="3"/>
  <c r="G51" i="3"/>
  <c r="G52" i="3"/>
  <c r="G54" i="3"/>
  <c r="G55" i="3"/>
  <c r="G56" i="3"/>
  <c r="G57" i="3"/>
  <c r="G58" i="3"/>
  <c r="G59" i="3"/>
  <c r="G60" i="3"/>
  <c r="G62" i="3"/>
  <c r="G63" i="3"/>
  <c r="G64" i="3"/>
  <c r="G65" i="3"/>
  <c r="G66" i="3"/>
  <c r="G68" i="3"/>
  <c r="G69" i="3"/>
  <c r="G70" i="3"/>
  <c r="G71" i="3"/>
  <c r="G73" i="3"/>
  <c r="G74" i="3"/>
  <c r="G77" i="3"/>
  <c r="F67" i="3" l="1"/>
  <c r="G67" i="3" s="1"/>
  <c r="F16" i="3"/>
  <c r="G16" i="3" s="1"/>
  <c r="F78" i="3"/>
  <c r="G76" i="3"/>
  <c r="G72" i="3"/>
  <c r="F61" i="3"/>
  <c r="G61" i="3" s="1"/>
  <c r="F53" i="3"/>
  <c r="G53" i="3" s="1"/>
  <c r="F50" i="3"/>
  <c r="G50" i="3" s="1"/>
  <c r="F38" i="3"/>
  <c r="G38" i="3" s="1"/>
  <c r="G34" i="3"/>
  <c r="F29" i="3"/>
  <c r="G29" i="3" s="1"/>
  <c r="G21" i="3"/>
  <c r="G14" i="3"/>
  <c r="F5" i="3"/>
  <c r="G5" i="3" s="1"/>
  <c r="G4" i="3" l="1"/>
</calcChain>
</file>

<file path=xl/sharedStrings.xml><?xml version="1.0" encoding="utf-8"?>
<sst xmlns="http://schemas.openxmlformats.org/spreadsheetml/2006/main" count="142" uniqueCount="140">
  <si>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</si>
  <si>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</si>
  <si>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</si>
  <si>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</si>
  <si>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</si>
  <si>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</si>
  <si>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</si>
  <si>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</si>
  <si>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</si>
  <si>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</si>
  <si>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</si>
  <si>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</si>
  <si>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</si>
  <si>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</si>
  <si>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</si>
  <si>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</si>
  <si>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</si>
  <si>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</si>
  <si>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</si>
  <si>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</si>
  <si>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</si>
  <si>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</si>
  <si>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</si>
  <si>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</si>
  <si>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</si>
  <si>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</si>
  <si>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</si>
  <si>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</si>
  <si>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</si>
  <si>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</si>
  <si>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</si>
  <si>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</si>
  <si>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</si>
  <si>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</si>
  <si>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</si>
  <si>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</si>
  <si>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</si>
  <si>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</si>
  <si>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</si>
  <si>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</si>
  <si>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</si>
  <si>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</si>
  <si>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</si>
  <si>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</si>
  <si>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</si>
  <si>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</si>
  <si>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</si>
  <si>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</si>
  <si>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</si>
  <si>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</si>
  <si>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</si>
  <si>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</si>
  <si>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</si>
  <si>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</si>
  <si>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</si>
  <si>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</si>
  <si>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</si>
  <si>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</si>
  <si>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</si>
  <si>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</si>
  <si>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</si>
  <si>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</si>
  <si>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</si>
  <si>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</si>
  <si>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</si>
  <si>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</si>
  <si>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</si>
  <si>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</si>
  <si>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</si>
  <si>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</si>
  <si>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</si>
  <si>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</si>
  <si>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</si>
  <si>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</si>
  <si>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</si>
  <si>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</si>
  <si>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</si>
  <si>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</si>
  <si>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</si>
  <si>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</si>
  <si>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</si>
  <si>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</si>
  <si>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</si>
  <si>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</si>
  <si>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</si>
  <si>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</si>
  <si>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</si>
  <si>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</si>
  <si>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</si>
  <si>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</si>
  <si>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</si>
  <si>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</si>
  <si>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</si>
  <si>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</si>
  <si>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</si>
  <si>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</si>
  <si>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</si>
  <si>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</si>
  <si>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</si>
  <si>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</si>
  <si>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</si>
  <si>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</si>
  <si>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</si>
  <si>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</si>
  <si>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</si>
  <si>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</si>
  <si>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</si>
  <si>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</si>
  <si>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</si>
  <si>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</si>
  <si>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</si>
  <si>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</si>
  <si>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</si>
  <si>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</si>
  <si>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</si>
  <si>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</si>
  <si>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</si>
  <si>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</si>
  <si>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</si>
  <si>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</si>
  <si>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</si>
  <si>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</si>
  <si>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</si>
  <si>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</si>
  <si>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</si>
  <si>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</si>
  <si>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</si>
  <si>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</si>
  <si>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</si>
  <si>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</si>
  <si>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</si>
  <si>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 xml:space="preserve">Физическая культура  </t>
  </si>
  <si>
    <t>0602</t>
  </si>
  <si>
    <t>Сбор, удаление отходов и очистка сточных вод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</si>
  <si>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01.10.2019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</si>
  <si>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01.10.2019,</t>
    </r>
    <r>
      <rPr>
        <sz val="9"/>
        <color rgb="FF000000"/>
        <rFont val="Times New Roman"/>
        <family val="1"/>
        <charset val="204"/>
      </rPr>
      <t xml:space="preserve"> тыс. руб.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</si>
  <si>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01.10.2018,</t>
    </r>
    <r>
      <rPr>
        <sz val="9"/>
        <color rgb="FF000000"/>
        <rFont val="Times New Roman"/>
        <family val="1"/>
        <charset val="204"/>
      </rPr>
      <t xml:space="preserve"> тыс. руб.</t>
    </r>
  </si>
  <si>
    <t>Высшее и послевузовское профессиональное образование</t>
  </si>
  <si>
    <t>Молодежная политика и оздоровление детей12</t>
  </si>
  <si>
    <t>Сведения об исполнении консолидированного бюджета по расходам в разрезе разделов и подразделов классификации расходов бюджета           за 9 месяцев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</si>
</sst>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" fontId="8" fillId="0" borderId="6">
      <alignment horizontal="center" vertical="top" shrinkToFit="1"/>
    </xf>
    <xf numFmtId="4" fontId="9" fillId="2" borderId="6">
      <alignment horizontal="right" vertical="top" shrinkToFit="1"/>
    </xf>
    <xf numFmtId="0" fontId="9" fillId="0" borderId="6">
      <alignment vertical="top" wrapText="1"/>
    </xf>
    <xf numFmtId="0" fontId="9" fillId="0" borderId="6">
      <alignment horizontal="left"/>
    </xf>
    <xf numFmtId="4" fontId="9" fillId="3" borderId="6">
      <alignment horizontal="right" vertical="top" shrinkToFit="1"/>
    </xf>
    <xf numFmtId="0" fontId="8" fillId="0" borderId="0"/>
    <xf numFmtId="0" fontId="1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/>
    </xf>
    <xf numFmtId="164" fontId="7" fillId="4" borderId="4" xfId="0" applyNumberFormat="1" applyFont="1" applyFill="1" applyBorder="1" applyAlignment="1">
      <alignment horizontal="right" vertical="center"/>
    </xf>
    <xf numFmtId="164" fontId="6" fillId="4" borderId="4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right" vertical="center" wrapText="1"/>
    </xf>
    <xf numFmtId="4" fontId="0" fillId="0" borderId="0" xfId="0" applyNumberFormat="1"/>
    <xf numFmtId="0" fontId="1" fillId="0" borderId="5" xfId="0" applyFont="1" applyBorder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zoomScaleNormal="100" workbookViewId="0">
      <selection activeCell="A3" sqref="A3"/>
    </sheetView>
  </sheetViews>
  <sheetFormatPr defaultRowHeight="14.5" x14ac:dyDescent="0.35"/>
  <cols>
    <col min="1" max="1" width="6" customWidth="1"/>
    <col min="2" max="2" width="41.1796875" customWidth="1"/>
    <col min="3" max="3" width="17.1796875" customWidth="1"/>
    <col min="4" max="4" width="16.1796875" customWidth="1"/>
    <col min="5" max="5" width="18.7265625" customWidth="1"/>
    <col min="6" max="6" width="15" customWidth="1"/>
    <col min="7" max="7" width="16.453125" customWidth="1"/>
    <col min="8" max="8" width="5.54296875" customWidth="1"/>
    <col min="10" max="10" width="12.453125" bestFit="1" customWidth="1"/>
  </cols>
  <sheetData>
    <row r="1" spans="1:10" x14ac:dyDescent="0.35">
      <c r="G1" s="10"/>
    </row>
    <row r="2" spans="1:10" ht="42.75" customHeight="1" thickBot="1" x14ac:dyDescent="0.4">
      <c r="A2" s="22" t="s">
        <v>139</v>
      </c>
      <c r="B2" s="22"/>
      <c r="C2" s="22"/>
      <c r="D2" s="22"/>
      <c r="E2" s="22"/>
      <c r="F2" s="22"/>
      <c r="G2" s="22"/>
    </row>
    <row r="3" spans="1:10" ht="58" thickBot="1" x14ac:dyDescent="0.4">
      <c r="A3" s="1" t="s">
        <v>0</v>
      </c>
      <c r="B3" s="2" t="s">
        <v>1</v>
      </c>
      <c r="C3" s="3" t="s">
        <v>2</v>
      </c>
      <c r="D3" s="3" t="s">
        <v>135</v>
      </c>
      <c r="E3" s="3" t="s">
        <v>134</v>
      </c>
      <c r="F3" s="19" t="s">
        <v>136</v>
      </c>
      <c r="G3" s="3" t="s">
        <v>3</v>
      </c>
    </row>
    <row r="4" spans="1:10" ht="15" thickBot="1" x14ac:dyDescent="0.4">
      <c r="A4" s="4"/>
      <c r="B4" s="5" t="s">
        <v>4</v>
      </c>
      <c r="C4" s="11">
        <f>SUM(C5,C14,C16,C21,C29,C34,C38,C50,C53,C61,C67,C72,C76,C78)</f>
        <v>66289156.350000001</v>
      </c>
      <c r="D4" s="11">
        <v>39580295.799999997</v>
      </c>
      <c r="E4" s="12">
        <f>D4/C4</f>
        <v>0.59708552619104194</v>
      </c>
      <c r="F4" s="20">
        <v>34896790</v>
      </c>
      <c r="G4" s="12">
        <f>D4/F4</f>
        <v>1.1342102181891227</v>
      </c>
    </row>
    <row r="5" spans="1:10" ht="15" thickBot="1" x14ac:dyDescent="0.4">
      <c r="A5" s="8" t="s">
        <v>60</v>
      </c>
      <c r="B5" s="5" t="s">
        <v>107</v>
      </c>
      <c r="C5" s="14">
        <f>SUM(C6:C13)</f>
        <v>4514647.1100000003</v>
      </c>
      <c r="D5" s="15">
        <f>SUM(D6:D13)</f>
        <v>2135210.61</v>
      </c>
      <c r="E5" s="12">
        <f t="shared" ref="E5:E71" si="0">D5/C5</f>
        <v>0.47295182945096226</v>
      </c>
      <c r="F5" s="20">
        <f>SUM(F6:F13)</f>
        <v>1829780.86</v>
      </c>
      <c r="G5" s="12">
        <f t="shared" ref="G5:G71" si="1">D5/F5</f>
        <v>1.166921491352795</v>
      </c>
    </row>
    <row r="6" spans="1:10" ht="46.5" thickBot="1" x14ac:dyDescent="0.4">
      <c r="A6" s="9" t="s">
        <v>61</v>
      </c>
      <c r="B6" s="7" t="s">
        <v>5</v>
      </c>
      <c r="C6" s="16">
        <v>113980.77</v>
      </c>
      <c r="D6" s="16">
        <v>77874.509999999995</v>
      </c>
      <c r="E6" s="13">
        <f t="shared" si="0"/>
        <v>0.68322498610949889</v>
      </c>
      <c r="F6" s="18">
        <v>77895.679999999993</v>
      </c>
      <c r="G6" s="13">
        <f t="shared" si="1"/>
        <v>0.99972822626363878</v>
      </c>
    </row>
    <row r="7" spans="1:10" ht="46.5" thickBot="1" x14ac:dyDescent="0.4">
      <c r="A7" s="9" t="s">
        <v>62</v>
      </c>
      <c r="B7" s="7" t="s">
        <v>6</v>
      </c>
      <c r="C7" s="16">
        <v>1144899.74</v>
      </c>
      <c r="D7" s="16">
        <v>766970.2</v>
      </c>
      <c r="E7" s="13">
        <f t="shared" si="0"/>
        <v>0.66990162824213761</v>
      </c>
      <c r="F7" s="16">
        <v>747749.22</v>
      </c>
      <c r="G7" s="13">
        <f t="shared" si="1"/>
        <v>1.025705115412892</v>
      </c>
      <c r="J7" s="21"/>
    </row>
    <row r="8" spans="1:10" ht="15" thickBot="1" x14ac:dyDescent="0.4">
      <c r="A8" s="9" t="s">
        <v>63</v>
      </c>
      <c r="B8" s="7" t="s">
        <v>7</v>
      </c>
      <c r="C8" s="16">
        <v>134263.20000000001</v>
      </c>
      <c r="D8" s="16">
        <v>96863.01</v>
      </c>
      <c r="E8" s="13">
        <f t="shared" si="0"/>
        <v>0.72144124376597596</v>
      </c>
      <c r="F8" s="16">
        <v>82963.47</v>
      </c>
      <c r="G8" s="13">
        <f t="shared" si="1"/>
        <v>1.1675380742873942</v>
      </c>
    </row>
    <row r="9" spans="1:10" ht="35" thickBot="1" x14ac:dyDescent="0.4">
      <c r="A9" s="9" t="s">
        <v>64</v>
      </c>
      <c r="B9" s="7" t="s">
        <v>8</v>
      </c>
      <c r="C9" s="16">
        <v>302438.2</v>
      </c>
      <c r="D9" s="16">
        <v>193907.68</v>
      </c>
      <c r="E9" s="13">
        <f t="shared" si="0"/>
        <v>0.64114810893597429</v>
      </c>
      <c r="F9" s="16">
        <v>191794.6</v>
      </c>
      <c r="G9" s="13">
        <f t="shared" si="1"/>
        <v>1.0110174113348342</v>
      </c>
    </row>
    <row r="10" spans="1:10" ht="15" thickBot="1" x14ac:dyDescent="0.4">
      <c r="A10" s="9" t="s">
        <v>65</v>
      </c>
      <c r="B10" s="7" t="s">
        <v>9</v>
      </c>
      <c r="C10" s="16">
        <v>23025.88</v>
      </c>
      <c r="D10" s="16">
        <v>16439.71</v>
      </c>
      <c r="E10" s="13">
        <f t="shared" si="0"/>
        <v>0.71396663232849289</v>
      </c>
      <c r="F10" s="16">
        <v>20056.61</v>
      </c>
      <c r="G10" s="13">
        <f t="shared" si="1"/>
        <v>0.81966543698062622</v>
      </c>
    </row>
    <row r="11" spans="1:10" ht="15" thickBot="1" x14ac:dyDescent="0.4">
      <c r="A11" s="9" t="s">
        <v>66</v>
      </c>
      <c r="B11" s="7" t="s">
        <v>10</v>
      </c>
      <c r="C11" s="16">
        <v>1251861.75</v>
      </c>
      <c r="D11" s="16">
        <v>0</v>
      </c>
      <c r="E11" s="13">
        <f t="shared" si="0"/>
        <v>0</v>
      </c>
      <c r="F11" s="16">
        <v>0</v>
      </c>
      <c r="G11" s="13"/>
    </row>
    <row r="12" spans="1:10" ht="23.5" thickBot="1" x14ac:dyDescent="0.4">
      <c r="A12" s="9" t="s">
        <v>67</v>
      </c>
      <c r="B12" s="7" t="s">
        <v>11</v>
      </c>
      <c r="C12" s="16">
        <v>225</v>
      </c>
      <c r="D12" s="16">
        <v>225</v>
      </c>
      <c r="E12" s="13">
        <f t="shared" si="0"/>
        <v>1</v>
      </c>
      <c r="F12" s="16">
        <v>225</v>
      </c>
      <c r="G12" s="13">
        <f t="shared" si="1"/>
        <v>1</v>
      </c>
    </row>
    <row r="13" spans="1:10" ht="15" thickBot="1" x14ac:dyDescent="0.4">
      <c r="A13" s="9" t="s">
        <v>68</v>
      </c>
      <c r="B13" s="7" t="s">
        <v>12</v>
      </c>
      <c r="C13" s="16">
        <v>1543952.57</v>
      </c>
      <c r="D13" s="16">
        <v>982930.5</v>
      </c>
      <c r="E13" s="13">
        <f t="shared" si="0"/>
        <v>0.6366325747947037</v>
      </c>
      <c r="F13" s="16">
        <v>709096.28</v>
      </c>
      <c r="G13" s="13">
        <f t="shared" si="1"/>
        <v>1.3861735390855525</v>
      </c>
    </row>
    <row r="14" spans="1:10" ht="15" thickBot="1" x14ac:dyDescent="0.4">
      <c r="A14" s="8" t="s">
        <v>69</v>
      </c>
      <c r="B14" s="5" t="s">
        <v>108</v>
      </c>
      <c r="C14" s="14">
        <f>SUM(C15)</f>
        <v>32920.300000000003</v>
      </c>
      <c r="D14" s="14">
        <f>SUM(D15)</f>
        <v>22539.93</v>
      </c>
      <c r="E14" s="12">
        <f t="shared" si="0"/>
        <v>0.68468179208573432</v>
      </c>
      <c r="F14" s="14">
        <f>SUM(F15)</f>
        <v>21822.93</v>
      </c>
      <c r="G14" s="12">
        <f t="shared" si="1"/>
        <v>1.0328553498544879</v>
      </c>
    </row>
    <row r="15" spans="1:10" ht="15" thickBot="1" x14ac:dyDescent="0.4">
      <c r="A15" s="9" t="s">
        <v>70</v>
      </c>
      <c r="B15" s="7" t="s">
        <v>13</v>
      </c>
      <c r="C15" s="16">
        <v>32920.300000000003</v>
      </c>
      <c r="D15" s="16">
        <v>22539.93</v>
      </c>
      <c r="E15" s="13">
        <f t="shared" si="0"/>
        <v>0.68468179208573432</v>
      </c>
      <c r="F15" s="16">
        <v>21822.93</v>
      </c>
      <c r="G15" s="13">
        <f t="shared" si="1"/>
        <v>1.0328553498544879</v>
      </c>
    </row>
    <row r="16" spans="1:10" ht="23.5" thickBot="1" x14ac:dyDescent="0.4">
      <c r="A16" s="8" t="s">
        <v>71</v>
      </c>
      <c r="B16" s="5" t="s">
        <v>109</v>
      </c>
      <c r="C16" s="14">
        <f>SUM(C17:C20)</f>
        <v>817032.24</v>
      </c>
      <c r="D16" s="14">
        <v>449531.3</v>
      </c>
      <c r="E16" s="12">
        <f t="shared" si="0"/>
        <v>0.55020019773026341</v>
      </c>
      <c r="F16" s="14">
        <f>SUM(F17:F20)</f>
        <v>466073.54000000004</v>
      </c>
      <c r="G16" s="12">
        <f t="shared" si="1"/>
        <v>0.96450723205612565</v>
      </c>
    </row>
    <row r="17" spans="1:7" ht="15" thickBot="1" x14ac:dyDescent="0.4">
      <c r="A17" s="9" t="s">
        <v>123</v>
      </c>
      <c r="B17" s="7" t="s">
        <v>126</v>
      </c>
      <c r="C17" s="16">
        <v>131539.79999999999</v>
      </c>
      <c r="D17" s="16">
        <v>87105.27</v>
      </c>
      <c r="E17" s="13">
        <f t="shared" si="0"/>
        <v>0.66219706887193086</v>
      </c>
      <c r="F17" s="16">
        <v>78508.149999999994</v>
      </c>
      <c r="G17" s="13">
        <f t="shared" si="1"/>
        <v>1.1095060831264016</v>
      </c>
    </row>
    <row r="18" spans="1:7" ht="35" thickBot="1" x14ac:dyDescent="0.4">
      <c r="A18" s="9" t="s">
        <v>72</v>
      </c>
      <c r="B18" s="7" t="s">
        <v>14</v>
      </c>
      <c r="C18" s="16">
        <v>175657.28</v>
      </c>
      <c r="D18" s="16">
        <v>110189.21</v>
      </c>
      <c r="E18" s="13">
        <f t="shared" si="0"/>
        <v>0.62729657432928487</v>
      </c>
      <c r="F18" s="16">
        <v>175015.5</v>
      </c>
      <c r="G18" s="13">
        <f t="shared" si="1"/>
        <v>0.62959686427773542</v>
      </c>
    </row>
    <row r="19" spans="1:7" ht="15" thickBot="1" x14ac:dyDescent="0.4">
      <c r="A19" s="9" t="s">
        <v>121</v>
      </c>
      <c r="B19" s="7" t="s">
        <v>15</v>
      </c>
      <c r="C19" s="16">
        <v>164551.29999999999</v>
      </c>
      <c r="D19" s="16">
        <v>104476.93</v>
      </c>
      <c r="E19" s="13">
        <f t="shared" si="0"/>
        <v>0.63492011305896701</v>
      </c>
      <c r="F19" s="16">
        <v>173759.51</v>
      </c>
      <c r="G19" s="13">
        <f t="shared" si="1"/>
        <v>0.60127316196966707</v>
      </c>
    </row>
    <row r="20" spans="1:7" ht="23.5" thickBot="1" x14ac:dyDescent="0.4">
      <c r="A20" s="9" t="s">
        <v>130</v>
      </c>
      <c r="B20" s="7" t="s">
        <v>129</v>
      </c>
      <c r="C20" s="16">
        <v>345283.86</v>
      </c>
      <c r="D20" s="16">
        <v>147759.94</v>
      </c>
      <c r="E20" s="13">
        <f t="shared" si="0"/>
        <v>0.42793758155970574</v>
      </c>
      <c r="F20" s="16">
        <v>38790.379999999997</v>
      </c>
      <c r="G20" s="13">
        <f t="shared" si="1"/>
        <v>3.8091903198679677</v>
      </c>
    </row>
    <row r="21" spans="1:7" ht="15" thickBot="1" x14ac:dyDescent="0.4">
      <c r="A21" s="8" t="s">
        <v>73</v>
      </c>
      <c r="B21" s="5" t="s">
        <v>110</v>
      </c>
      <c r="C21" s="14">
        <f>SUM(C22:C28)</f>
        <v>11444727.800000001</v>
      </c>
      <c r="D21" s="17">
        <f>SUM(D22:D28)</f>
        <v>5462887.8399999999</v>
      </c>
      <c r="E21" s="12">
        <f t="shared" si="0"/>
        <v>0.4773278959067947</v>
      </c>
      <c r="F21" s="14">
        <f>SUM(F22:F28)</f>
        <v>5629149.7599999998</v>
      </c>
      <c r="G21" s="12">
        <f t="shared" si="1"/>
        <v>0.97046411499274099</v>
      </c>
    </row>
    <row r="22" spans="1:7" ht="15" thickBot="1" x14ac:dyDescent="0.4">
      <c r="A22" s="9" t="s">
        <v>74</v>
      </c>
      <c r="B22" s="7" t="s">
        <v>16</v>
      </c>
      <c r="C22" s="16">
        <v>353335.85</v>
      </c>
      <c r="D22" s="18">
        <v>177057.69</v>
      </c>
      <c r="E22" s="13">
        <f t="shared" si="0"/>
        <v>0.50110310063357577</v>
      </c>
      <c r="F22" s="16">
        <v>166891.21</v>
      </c>
      <c r="G22" s="13">
        <f t="shared" si="1"/>
        <v>1.0609168092196108</v>
      </c>
    </row>
    <row r="23" spans="1:7" ht="15" thickBot="1" x14ac:dyDescent="0.4">
      <c r="A23" s="9" t="s">
        <v>75</v>
      </c>
      <c r="B23" s="7" t="s">
        <v>17</v>
      </c>
      <c r="C23" s="16">
        <v>2222354.96</v>
      </c>
      <c r="D23" s="18">
        <v>1540788.71</v>
      </c>
      <c r="E23" s="13">
        <f t="shared" si="0"/>
        <v>0.69331350649762991</v>
      </c>
      <c r="F23" s="16">
        <v>1428171.51</v>
      </c>
      <c r="G23" s="13">
        <f t="shared" si="1"/>
        <v>1.0788541146574195</v>
      </c>
    </row>
    <row r="24" spans="1:7" ht="15" thickBot="1" x14ac:dyDescent="0.4">
      <c r="A24" s="9" t="s">
        <v>122</v>
      </c>
      <c r="B24" s="7" t="s">
        <v>18</v>
      </c>
      <c r="C24" s="16">
        <v>59596.89</v>
      </c>
      <c r="D24" s="18">
        <v>26549.040000000001</v>
      </c>
      <c r="E24" s="13">
        <f t="shared" si="0"/>
        <v>0.44547693679989009</v>
      </c>
      <c r="F24" s="16">
        <v>26165.74</v>
      </c>
      <c r="G24" s="13">
        <f t="shared" si="1"/>
        <v>1.0146489264205789</v>
      </c>
    </row>
    <row r="25" spans="1:7" ht="15" thickBot="1" x14ac:dyDescent="0.4">
      <c r="A25" s="9" t="s">
        <v>76</v>
      </c>
      <c r="B25" s="7" t="s">
        <v>19</v>
      </c>
      <c r="C25" s="16">
        <v>258385.65</v>
      </c>
      <c r="D25" s="18">
        <v>145409.35</v>
      </c>
      <c r="E25" s="13">
        <f t="shared" si="0"/>
        <v>0.56276093505966762</v>
      </c>
      <c r="F25" s="16">
        <v>187282.73</v>
      </c>
      <c r="G25" s="13">
        <f t="shared" si="1"/>
        <v>0.776416223748981</v>
      </c>
    </row>
    <row r="26" spans="1:7" ht="15" thickBot="1" x14ac:dyDescent="0.4">
      <c r="A26" s="9" t="s">
        <v>77</v>
      </c>
      <c r="B26" s="7" t="s">
        <v>20</v>
      </c>
      <c r="C26" s="16">
        <v>295930.53999999998</v>
      </c>
      <c r="D26" s="18">
        <v>139778.82999999999</v>
      </c>
      <c r="E26" s="13">
        <f t="shared" si="0"/>
        <v>0.47233661655873704</v>
      </c>
      <c r="F26" s="16">
        <v>203549.74</v>
      </c>
      <c r="G26" s="13">
        <f t="shared" si="1"/>
        <v>0.68670601102217077</v>
      </c>
    </row>
    <row r="27" spans="1:7" ht="15" thickBot="1" x14ac:dyDescent="0.4">
      <c r="A27" s="9" t="s">
        <v>78</v>
      </c>
      <c r="B27" s="7" t="s">
        <v>21</v>
      </c>
      <c r="C27" s="16">
        <v>6753583.5</v>
      </c>
      <c r="D27" s="18">
        <v>2896859.62</v>
      </c>
      <c r="E27" s="13">
        <f t="shared" si="0"/>
        <v>0.42893667043577682</v>
      </c>
      <c r="F27" s="16">
        <v>3238131.4</v>
      </c>
      <c r="G27" s="13">
        <f t="shared" si="1"/>
        <v>0.89460842138771768</v>
      </c>
    </row>
    <row r="28" spans="1:7" ht="15" thickBot="1" x14ac:dyDescent="0.4">
      <c r="A28" s="9" t="s">
        <v>79</v>
      </c>
      <c r="B28" s="7" t="s">
        <v>22</v>
      </c>
      <c r="C28" s="16">
        <v>1501540.41</v>
      </c>
      <c r="D28" s="18">
        <v>536444.6</v>
      </c>
      <c r="E28" s="13">
        <f t="shared" si="0"/>
        <v>0.35726284582644036</v>
      </c>
      <c r="F28" s="16">
        <v>378957.43</v>
      </c>
      <c r="G28" s="13">
        <f t="shared" si="1"/>
        <v>1.4155801088264717</v>
      </c>
    </row>
    <row r="29" spans="1:7" ht="15" thickBot="1" x14ac:dyDescent="0.4">
      <c r="A29" s="8" t="s">
        <v>80</v>
      </c>
      <c r="B29" s="5" t="s">
        <v>111</v>
      </c>
      <c r="C29" s="14">
        <f>SUM(C30:C33)</f>
        <v>3397333.8600000003</v>
      </c>
      <c r="D29" s="14">
        <f>SUM(D30:D33)</f>
        <v>1630207.9</v>
      </c>
      <c r="E29" s="12">
        <f t="shared" si="0"/>
        <v>0.47984918974080448</v>
      </c>
      <c r="F29" s="14">
        <f>SUM(F30:F33)</f>
        <v>1347410.34</v>
      </c>
      <c r="G29" s="12">
        <f t="shared" si="1"/>
        <v>1.2098822842639012</v>
      </c>
    </row>
    <row r="30" spans="1:7" ht="15" thickBot="1" x14ac:dyDescent="0.4">
      <c r="A30" s="9" t="s">
        <v>81</v>
      </c>
      <c r="B30" s="7" t="s">
        <v>23</v>
      </c>
      <c r="C30" s="16">
        <v>430586.13</v>
      </c>
      <c r="D30" s="16">
        <v>137606.57999999999</v>
      </c>
      <c r="E30" s="13">
        <f t="shared" si="0"/>
        <v>0.31957968548592119</v>
      </c>
      <c r="F30" s="16">
        <v>148607.01</v>
      </c>
      <c r="G30" s="13">
        <f t="shared" si="1"/>
        <v>0.92597637217786688</v>
      </c>
    </row>
    <row r="31" spans="1:7" ht="15" thickBot="1" x14ac:dyDescent="0.4">
      <c r="A31" s="9" t="s">
        <v>82</v>
      </c>
      <c r="B31" s="7" t="s">
        <v>24</v>
      </c>
      <c r="C31" s="16">
        <v>1284696.22</v>
      </c>
      <c r="D31" s="16">
        <v>425357.57</v>
      </c>
      <c r="E31" s="13">
        <f t="shared" si="0"/>
        <v>0.33109583680412791</v>
      </c>
      <c r="F31" s="16">
        <v>433294.42</v>
      </c>
      <c r="G31" s="13">
        <f t="shared" si="1"/>
        <v>0.98168254740044891</v>
      </c>
    </row>
    <row r="32" spans="1:7" ht="15" thickBot="1" x14ac:dyDescent="0.4">
      <c r="A32" s="9" t="s">
        <v>83</v>
      </c>
      <c r="B32" s="7" t="s">
        <v>25</v>
      </c>
      <c r="C32" s="16">
        <v>1430028.85</v>
      </c>
      <c r="D32" s="16">
        <v>933217.6</v>
      </c>
      <c r="E32" s="13">
        <f t="shared" si="0"/>
        <v>0.65258655446007252</v>
      </c>
      <c r="F32" s="16">
        <v>633407.38</v>
      </c>
      <c r="G32" s="13">
        <f t="shared" si="1"/>
        <v>1.4733292182355058</v>
      </c>
    </row>
    <row r="33" spans="1:7" ht="23.5" thickBot="1" x14ac:dyDescent="0.4">
      <c r="A33" s="9" t="s">
        <v>84</v>
      </c>
      <c r="B33" s="7" t="s">
        <v>26</v>
      </c>
      <c r="C33" s="16">
        <v>252022.66</v>
      </c>
      <c r="D33" s="16">
        <v>134026.15</v>
      </c>
      <c r="E33" s="13">
        <f t="shared" si="0"/>
        <v>0.53180198161546266</v>
      </c>
      <c r="F33" s="16">
        <v>132101.53</v>
      </c>
      <c r="G33" s="13">
        <f t="shared" si="1"/>
        <v>1.0145692483652535</v>
      </c>
    </row>
    <row r="34" spans="1:7" ht="15" thickBot="1" x14ac:dyDescent="0.4">
      <c r="A34" s="8" t="s">
        <v>85</v>
      </c>
      <c r="B34" s="5" t="s">
        <v>112</v>
      </c>
      <c r="C34" s="14">
        <f>SUM(C35:C37)</f>
        <v>479057.95</v>
      </c>
      <c r="D34" s="14">
        <f>SUM(D35:D37)</f>
        <v>41160.990000000005</v>
      </c>
      <c r="E34" s="12">
        <f t="shared" si="0"/>
        <v>8.5920690805778313E-2</v>
      </c>
      <c r="F34" s="14">
        <f>SUM(F35:F37)</f>
        <v>115054.09</v>
      </c>
      <c r="G34" s="12">
        <f t="shared" si="1"/>
        <v>0.3577533836476392</v>
      </c>
    </row>
    <row r="35" spans="1:7" ht="15" thickBot="1" x14ac:dyDescent="0.4">
      <c r="A35" s="9" t="s">
        <v>132</v>
      </c>
      <c r="B35" s="7" t="s">
        <v>133</v>
      </c>
      <c r="C35" s="16">
        <v>341940.7</v>
      </c>
      <c r="D35" s="16">
        <v>0</v>
      </c>
      <c r="E35" s="13">
        <f t="shared" si="0"/>
        <v>0</v>
      </c>
      <c r="F35" s="16">
        <v>0</v>
      </c>
      <c r="G35" s="13"/>
    </row>
    <row r="36" spans="1:7" ht="23.5" thickBot="1" x14ac:dyDescent="0.4">
      <c r="A36" s="9" t="s">
        <v>86</v>
      </c>
      <c r="B36" s="7" t="s">
        <v>27</v>
      </c>
      <c r="C36" s="16">
        <v>47107.39</v>
      </c>
      <c r="D36" s="16">
        <v>26982.7</v>
      </c>
      <c r="E36" s="13">
        <f t="shared" si="0"/>
        <v>0.57279123296790591</v>
      </c>
      <c r="F36" s="16">
        <v>24729.18</v>
      </c>
      <c r="G36" s="13">
        <f t="shared" si="1"/>
        <v>1.0911279710851716</v>
      </c>
    </row>
    <row r="37" spans="1:7" ht="15" thickBot="1" x14ac:dyDescent="0.4">
      <c r="A37" s="9" t="s">
        <v>87</v>
      </c>
      <c r="B37" s="7" t="s">
        <v>28</v>
      </c>
      <c r="C37" s="16">
        <v>90009.86</v>
      </c>
      <c r="D37" s="16">
        <v>14178.29</v>
      </c>
      <c r="E37" s="13">
        <f t="shared" si="0"/>
        <v>0.15751929844130411</v>
      </c>
      <c r="F37" s="16">
        <v>90324.91</v>
      </c>
      <c r="G37" s="13">
        <f t="shared" si="1"/>
        <v>0.15696987685899716</v>
      </c>
    </row>
    <row r="38" spans="1:7" ht="15" thickBot="1" x14ac:dyDescent="0.4">
      <c r="A38" s="8" t="s">
        <v>88</v>
      </c>
      <c r="B38" s="5" t="s">
        <v>113</v>
      </c>
      <c r="C38" s="14">
        <f>SUM(C39:C49)</f>
        <v>21580012.43</v>
      </c>
      <c r="D38" s="14">
        <f>SUM(D39:D49)</f>
        <v>14030927.790000001</v>
      </c>
      <c r="E38" s="12">
        <f t="shared" si="0"/>
        <v>0.6501816361558046</v>
      </c>
      <c r="F38" s="14">
        <f>SUM(F39:F49)</f>
        <v>11997037.859999999</v>
      </c>
      <c r="G38" s="12">
        <f t="shared" si="1"/>
        <v>1.1695326757933564</v>
      </c>
    </row>
    <row r="39" spans="1:7" ht="15" thickBot="1" x14ac:dyDescent="0.4">
      <c r="A39" s="9" t="s">
        <v>89</v>
      </c>
      <c r="B39" s="7" t="s">
        <v>29</v>
      </c>
      <c r="C39" s="16">
        <v>7105056.1399999997</v>
      </c>
      <c r="D39" s="16">
        <v>4175940.7</v>
      </c>
      <c r="E39" s="13">
        <f t="shared" si="0"/>
        <v>0.5877421117745032</v>
      </c>
      <c r="F39" s="16">
        <v>3210575.41</v>
      </c>
      <c r="G39" s="13">
        <f t="shared" si="1"/>
        <v>1.3006829514090124</v>
      </c>
    </row>
    <row r="40" spans="1:7" ht="15" thickBot="1" x14ac:dyDescent="0.4">
      <c r="A40" s="9" t="s">
        <v>90</v>
      </c>
      <c r="B40" s="7" t="s">
        <v>30</v>
      </c>
      <c r="C40" s="16">
        <v>10068766.140000001</v>
      </c>
      <c r="D40" s="16">
        <v>7099229.2800000003</v>
      </c>
      <c r="E40" s="13">
        <f t="shared" si="0"/>
        <v>0.70507440348594685</v>
      </c>
      <c r="F40" s="16">
        <v>6323686.1799999997</v>
      </c>
      <c r="G40" s="13">
        <f t="shared" si="1"/>
        <v>1.1226409846922545</v>
      </c>
    </row>
    <row r="41" spans="1:7" ht="15" thickBot="1" x14ac:dyDescent="0.4">
      <c r="A41" s="9" t="s">
        <v>91</v>
      </c>
      <c r="B41" s="7" t="s">
        <v>31</v>
      </c>
      <c r="C41" s="16">
        <v>1716366.33</v>
      </c>
      <c r="D41" s="16">
        <v>912955.81</v>
      </c>
      <c r="E41" s="13">
        <f t="shared" si="0"/>
        <v>0.53191197825466552</v>
      </c>
      <c r="F41" s="16">
        <v>801833.8</v>
      </c>
      <c r="G41" s="13">
        <f t="shared" si="1"/>
        <v>1.138584841397307</v>
      </c>
    </row>
    <row r="42" spans="1:7" ht="15" thickBot="1" x14ac:dyDescent="0.4">
      <c r="A42" s="9" t="s">
        <v>92</v>
      </c>
      <c r="B42" s="7" t="s">
        <v>32</v>
      </c>
      <c r="C42" s="16">
        <v>1887833.78</v>
      </c>
      <c r="D42" s="16">
        <v>1264466.2</v>
      </c>
      <c r="E42" s="13">
        <f t="shared" si="0"/>
        <v>0.66979742252519703</v>
      </c>
      <c r="F42" s="16">
        <v>1069103</v>
      </c>
      <c r="G42" s="13">
        <f t="shared" si="1"/>
        <v>1.1827356204219799</v>
      </c>
    </row>
    <row r="43" spans="1:7" ht="23.5" thickBot="1" x14ac:dyDescent="0.4">
      <c r="A43" s="9" t="s">
        <v>93</v>
      </c>
      <c r="B43" s="7" t="s">
        <v>33</v>
      </c>
      <c r="C43" s="16">
        <v>79066.87</v>
      </c>
      <c r="D43" s="16">
        <v>57517.33</v>
      </c>
      <c r="E43" s="13">
        <f t="shared" si="0"/>
        <v>0.72745171270849607</v>
      </c>
      <c r="F43" s="16">
        <v>55566.12</v>
      </c>
      <c r="G43" s="13">
        <f t="shared" si="1"/>
        <v>1.0351151025121064</v>
      </c>
    </row>
    <row r="44" spans="1:7" ht="23.5" thickBot="1" x14ac:dyDescent="0.4">
      <c r="A44" s="9" t="s">
        <v>94</v>
      </c>
      <c r="B44" s="7" t="s">
        <v>137</v>
      </c>
      <c r="C44" s="16">
        <v>0</v>
      </c>
      <c r="D44" s="16">
        <v>0</v>
      </c>
      <c r="E44" s="13"/>
      <c r="F44" s="16">
        <v>42395.199999999997</v>
      </c>
      <c r="G44" s="13">
        <f t="shared" si="1"/>
        <v>0</v>
      </c>
    </row>
    <row r="45" spans="1:7" ht="15" thickBot="1" x14ac:dyDescent="0.4">
      <c r="A45" s="9" t="s">
        <v>94</v>
      </c>
      <c r="B45" s="7" t="s">
        <v>34</v>
      </c>
      <c r="C45" s="16">
        <v>75315.899999999994</v>
      </c>
      <c r="D45" s="16">
        <v>50343.3</v>
      </c>
      <c r="E45" s="13">
        <f t="shared" si="0"/>
        <v>0.66842857882598505</v>
      </c>
      <c r="F45" s="16">
        <v>0</v>
      </c>
      <c r="G45" s="13"/>
    </row>
    <row r="46" spans="1:7" ht="15" thickBot="1" x14ac:dyDescent="0.4">
      <c r="A46" s="9" t="s">
        <v>95</v>
      </c>
      <c r="B46" s="7" t="s">
        <v>35</v>
      </c>
      <c r="C46" s="16">
        <v>219814.18</v>
      </c>
      <c r="D46" s="16">
        <v>194810</v>
      </c>
      <c r="E46" s="13">
        <f t="shared" si="0"/>
        <v>0.88624855775910361</v>
      </c>
      <c r="F46" s="16">
        <v>0</v>
      </c>
      <c r="G46" s="13"/>
    </row>
    <row r="47" spans="1:7" ht="15" thickBot="1" x14ac:dyDescent="0.4">
      <c r="A47" s="9" t="s">
        <v>95</v>
      </c>
      <c r="B47" s="7" t="s">
        <v>138</v>
      </c>
      <c r="C47" s="16">
        <v>0</v>
      </c>
      <c r="D47" s="16">
        <v>0</v>
      </c>
      <c r="E47" s="13"/>
      <c r="F47" s="16">
        <v>181564.75</v>
      </c>
      <c r="G47" s="13">
        <f t="shared" si="1"/>
        <v>0</v>
      </c>
    </row>
    <row r="48" spans="1:7" ht="23.5" thickBot="1" x14ac:dyDescent="0.4">
      <c r="A48" s="9" t="s">
        <v>124</v>
      </c>
      <c r="B48" s="7" t="s">
        <v>127</v>
      </c>
      <c r="C48" s="16">
        <v>46238.38</v>
      </c>
      <c r="D48" s="16">
        <v>34948.22</v>
      </c>
      <c r="E48" s="13">
        <f t="shared" si="0"/>
        <v>0.75582708563751588</v>
      </c>
      <c r="F48" s="16">
        <v>29223.24</v>
      </c>
      <c r="G48" s="13">
        <f t="shared" si="1"/>
        <v>1.1959050399613458</v>
      </c>
    </row>
    <row r="49" spans="1:7" ht="15" thickBot="1" x14ac:dyDescent="0.4">
      <c r="A49" s="9" t="s">
        <v>96</v>
      </c>
      <c r="B49" s="7" t="s">
        <v>36</v>
      </c>
      <c r="C49" s="16">
        <v>381554.71</v>
      </c>
      <c r="D49" s="16">
        <v>240716.95</v>
      </c>
      <c r="E49" s="13">
        <f t="shared" si="0"/>
        <v>0.63088449360250332</v>
      </c>
      <c r="F49" s="16">
        <v>283090.15999999997</v>
      </c>
      <c r="G49" s="13">
        <f t="shared" si="1"/>
        <v>0.85031902910366097</v>
      </c>
    </row>
    <row r="50" spans="1:7" ht="15" thickBot="1" x14ac:dyDescent="0.4">
      <c r="A50" s="8" t="s">
        <v>97</v>
      </c>
      <c r="B50" s="5" t="s">
        <v>114</v>
      </c>
      <c r="C50" s="14">
        <f>SUM(C51:C52)</f>
        <v>2696443.56</v>
      </c>
      <c r="D50" s="14">
        <f>SUM(D51:D52)</f>
        <v>1647603.82</v>
      </c>
      <c r="E50" s="12">
        <f t="shared" si="0"/>
        <v>0.61102848375584029</v>
      </c>
      <c r="F50" s="14">
        <f>SUM(F51:F52)</f>
        <v>1519776.29</v>
      </c>
      <c r="G50" s="12">
        <f t="shared" si="1"/>
        <v>1.0841094382384397</v>
      </c>
    </row>
    <row r="51" spans="1:7" ht="15" thickBot="1" x14ac:dyDescent="0.4">
      <c r="A51" s="9" t="s">
        <v>98</v>
      </c>
      <c r="B51" s="7" t="s">
        <v>37</v>
      </c>
      <c r="C51" s="16">
        <v>2519315.16</v>
      </c>
      <c r="D51" s="16">
        <v>1532153.23</v>
      </c>
      <c r="E51" s="13">
        <f t="shared" si="0"/>
        <v>0.60816258891563213</v>
      </c>
      <c r="F51" s="16">
        <v>1426789.5</v>
      </c>
      <c r="G51" s="13">
        <f t="shared" si="1"/>
        <v>1.0738467237108207</v>
      </c>
    </row>
    <row r="52" spans="1:7" ht="15" thickBot="1" x14ac:dyDescent="0.4">
      <c r="A52" s="9" t="s">
        <v>99</v>
      </c>
      <c r="B52" s="7" t="s">
        <v>38</v>
      </c>
      <c r="C52" s="16">
        <v>177128.4</v>
      </c>
      <c r="D52" s="16">
        <v>115450.59</v>
      </c>
      <c r="E52" s="13">
        <f t="shared" si="0"/>
        <v>0.65179039611942524</v>
      </c>
      <c r="F52" s="16">
        <v>92986.79</v>
      </c>
      <c r="G52" s="13">
        <f t="shared" si="1"/>
        <v>1.2415805513879983</v>
      </c>
    </row>
    <row r="53" spans="1:7" ht="15" thickBot="1" x14ac:dyDescent="0.4">
      <c r="A53" s="8" t="s">
        <v>100</v>
      </c>
      <c r="B53" s="5" t="s">
        <v>115</v>
      </c>
      <c r="C53" s="14">
        <f>SUM(C54:C60)</f>
        <v>5198962.3099999996</v>
      </c>
      <c r="D53" s="14">
        <f>SUM(D54:D60)</f>
        <v>3077066.16</v>
      </c>
      <c r="E53" s="12">
        <f t="shared" si="0"/>
        <v>0.59186160170489877</v>
      </c>
      <c r="F53" s="14">
        <f>SUM(F54:F60)</f>
        <v>2061258.9100000001</v>
      </c>
      <c r="G53" s="12">
        <f t="shared" si="1"/>
        <v>1.4928091493368001</v>
      </c>
    </row>
    <row r="54" spans="1:7" ht="15" thickBot="1" x14ac:dyDescent="0.4">
      <c r="A54" s="9" t="s">
        <v>101</v>
      </c>
      <c r="B54" s="7" t="s">
        <v>39</v>
      </c>
      <c r="C54" s="16">
        <v>2228029.08</v>
      </c>
      <c r="D54" s="16">
        <v>1403366.01</v>
      </c>
      <c r="E54" s="13">
        <f t="shared" si="0"/>
        <v>0.62986880314865545</v>
      </c>
      <c r="F54" s="16">
        <v>1000978.8</v>
      </c>
      <c r="G54" s="13">
        <f t="shared" si="1"/>
        <v>1.401993738528728</v>
      </c>
    </row>
    <row r="55" spans="1:7" ht="15" thickBot="1" x14ac:dyDescent="0.4">
      <c r="A55" s="9" t="s">
        <v>102</v>
      </c>
      <c r="B55" s="7" t="s">
        <v>40</v>
      </c>
      <c r="C55" s="16">
        <v>1684049.55</v>
      </c>
      <c r="D55" s="16">
        <v>979611.71</v>
      </c>
      <c r="E55" s="13">
        <f t="shared" si="0"/>
        <v>0.58170005152164317</v>
      </c>
      <c r="F55" s="16">
        <v>445698.16</v>
      </c>
      <c r="G55" s="13">
        <f t="shared" si="1"/>
        <v>2.1979263051029871</v>
      </c>
    </row>
    <row r="56" spans="1:7" ht="23.5" thickBot="1" x14ac:dyDescent="0.4">
      <c r="A56" s="9" t="s">
        <v>125</v>
      </c>
      <c r="B56" s="7" t="s">
        <v>128</v>
      </c>
      <c r="C56" s="16">
        <v>22816.5</v>
      </c>
      <c r="D56" s="16">
        <v>16486.41</v>
      </c>
      <c r="E56" s="13">
        <f t="shared" si="0"/>
        <v>0.72256524883308126</v>
      </c>
      <c r="F56" s="16">
        <v>16029.52</v>
      </c>
      <c r="G56" s="13">
        <f t="shared" si="1"/>
        <v>1.0285030368969252</v>
      </c>
    </row>
    <row r="57" spans="1:7" ht="15" thickBot="1" x14ac:dyDescent="0.4">
      <c r="A57" s="9" t="s">
        <v>103</v>
      </c>
      <c r="B57" s="7" t="s">
        <v>41</v>
      </c>
      <c r="C57" s="16">
        <v>180728.99</v>
      </c>
      <c r="D57" s="16">
        <v>36366.65</v>
      </c>
      <c r="E57" s="13">
        <f t="shared" si="0"/>
        <v>0.20122200649713143</v>
      </c>
      <c r="F57" s="16">
        <v>41163.03</v>
      </c>
      <c r="G57" s="13">
        <f t="shared" si="1"/>
        <v>0.88347845141623449</v>
      </c>
    </row>
    <row r="58" spans="1:7" ht="15" thickBot="1" x14ac:dyDescent="0.4">
      <c r="A58" s="9" t="s">
        <v>104</v>
      </c>
      <c r="B58" s="7" t="s">
        <v>42</v>
      </c>
      <c r="C58" s="16">
        <v>126663.35</v>
      </c>
      <c r="D58" s="16">
        <v>76484.740000000005</v>
      </c>
      <c r="E58" s="13">
        <f t="shared" si="0"/>
        <v>0.60384270588137767</v>
      </c>
      <c r="F58" s="16">
        <v>75675.33</v>
      </c>
      <c r="G58" s="13">
        <f t="shared" si="1"/>
        <v>1.0106958238569954</v>
      </c>
    </row>
    <row r="59" spans="1:7" ht="23.5" thickBot="1" x14ac:dyDescent="0.4">
      <c r="A59" s="9" t="s">
        <v>105</v>
      </c>
      <c r="B59" s="7" t="s">
        <v>43</v>
      </c>
      <c r="C59" s="16">
        <v>77062.95</v>
      </c>
      <c r="D59" s="16">
        <v>51721.9</v>
      </c>
      <c r="E59" s="13">
        <f t="shared" si="0"/>
        <v>0.67116428841615849</v>
      </c>
      <c r="F59" s="16">
        <v>79180.490000000005</v>
      </c>
      <c r="G59" s="13">
        <f t="shared" si="1"/>
        <v>0.65321520490716845</v>
      </c>
    </row>
    <row r="60" spans="1:7" ht="15" thickBot="1" x14ac:dyDescent="0.4">
      <c r="A60" s="9" t="s">
        <v>106</v>
      </c>
      <c r="B60" s="7" t="s">
        <v>44</v>
      </c>
      <c r="C60" s="16">
        <v>879611.89</v>
      </c>
      <c r="D60" s="16">
        <v>513028.74</v>
      </c>
      <c r="E60" s="13">
        <f t="shared" si="0"/>
        <v>0.58324443522472169</v>
      </c>
      <c r="F60" s="16">
        <v>402533.58</v>
      </c>
      <c r="G60" s="13">
        <f t="shared" si="1"/>
        <v>1.2744992355668812</v>
      </c>
    </row>
    <row r="61" spans="1:7" ht="15" thickBot="1" x14ac:dyDescent="0.4">
      <c r="A61" s="4">
        <v>1000</v>
      </c>
      <c r="B61" s="5" t="s">
        <v>116</v>
      </c>
      <c r="C61" s="14">
        <f>SUM(C62:C66)</f>
        <v>13781662.16</v>
      </c>
      <c r="D61" s="14">
        <f>SUM(D62:D66)</f>
        <v>10006540.760000002</v>
      </c>
      <c r="E61" s="12">
        <f t="shared" si="0"/>
        <v>0.72607648074867637</v>
      </c>
      <c r="F61" s="14">
        <f>SUM(F62:F66)</f>
        <v>9080006.1699999999</v>
      </c>
      <c r="G61" s="12">
        <f t="shared" si="1"/>
        <v>1.102041185066728</v>
      </c>
    </row>
    <row r="62" spans="1:7" ht="15" thickBot="1" x14ac:dyDescent="0.4">
      <c r="A62" s="6">
        <v>1001</v>
      </c>
      <c r="B62" s="7" t="s">
        <v>45</v>
      </c>
      <c r="C62" s="16">
        <v>63659.67</v>
      </c>
      <c r="D62" s="16">
        <v>41468.94</v>
      </c>
      <c r="E62" s="13">
        <f t="shared" si="0"/>
        <v>0.65141619490016212</v>
      </c>
      <c r="F62" s="16">
        <v>38934.6</v>
      </c>
      <c r="G62" s="13">
        <f t="shared" si="1"/>
        <v>1.065092231588356</v>
      </c>
    </row>
    <row r="63" spans="1:7" ht="15" thickBot="1" x14ac:dyDescent="0.4">
      <c r="A63" s="6">
        <v>1002</v>
      </c>
      <c r="B63" s="7" t="s">
        <v>46</v>
      </c>
      <c r="C63" s="16">
        <v>1256033.51</v>
      </c>
      <c r="D63" s="16">
        <v>921001.22</v>
      </c>
      <c r="E63" s="13">
        <f t="shared" si="0"/>
        <v>0.73326166274019233</v>
      </c>
      <c r="F63" s="16">
        <v>751099.97</v>
      </c>
      <c r="G63" s="13">
        <f t="shared" si="1"/>
        <v>1.2262032442898381</v>
      </c>
    </row>
    <row r="64" spans="1:7" ht="15" thickBot="1" x14ac:dyDescent="0.4">
      <c r="A64" s="6">
        <v>1003</v>
      </c>
      <c r="B64" s="7" t="s">
        <v>47</v>
      </c>
      <c r="C64" s="16">
        <v>10370151.210000001</v>
      </c>
      <c r="D64" s="16">
        <v>7529524.8300000001</v>
      </c>
      <c r="E64" s="13">
        <f t="shared" si="0"/>
        <v>0.72607666730444897</v>
      </c>
      <c r="F64" s="16">
        <v>7468150.2599999998</v>
      </c>
      <c r="G64" s="13">
        <f t="shared" si="1"/>
        <v>1.0082181755673461</v>
      </c>
    </row>
    <row r="65" spans="1:10" ht="15" thickBot="1" x14ac:dyDescent="0.4">
      <c r="A65" s="6">
        <v>1004</v>
      </c>
      <c r="B65" s="7" t="s">
        <v>48</v>
      </c>
      <c r="C65" s="16">
        <v>2027990.07</v>
      </c>
      <c r="D65" s="16">
        <v>1477334.31</v>
      </c>
      <c r="E65" s="13">
        <f t="shared" si="0"/>
        <v>0.72847216160185635</v>
      </c>
      <c r="F65" s="16">
        <v>785552.6</v>
      </c>
      <c r="G65" s="13">
        <f t="shared" si="1"/>
        <v>1.8806306668706845</v>
      </c>
    </row>
    <row r="66" spans="1:10" ht="15" thickBot="1" x14ac:dyDescent="0.4">
      <c r="A66" s="6">
        <v>1006</v>
      </c>
      <c r="B66" s="7" t="s">
        <v>49</v>
      </c>
      <c r="C66" s="16">
        <v>63827.7</v>
      </c>
      <c r="D66" s="16">
        <v>37211.46</v>
      </c>
      <c r="E66" s="13">
        <f t="shared" si="0"/>
        <v>0.58299860405435255</v>
      </c>
      <c r="F66" s="16">
        <v>36268.74</v>
      </c>
      <c r="G66" s="13">
        <f t="shared" si="1"/>
        <v>1.0259926316712409</v>
      </c>
    </row>
    <row r="67" spans="1:10" ht="15" thickBot="1" x14ac:dyDescent="0.4">
      <c r="A67" s="4">
        <v>1100</v>
      </c>
      <c r="B67" s="5" t="s">
        <v>117</v>
      </c>
      <c r="C67" s="14">
        <f>SUM(C68:C71)</f>
        <v>1544485.89</v>
      </c>
      <c r="D67" s="14">
        <f>SUM(D68:D71)</f>
        <v>837820.00999999989</v>
      </c>
      <c r="E67" s="12">
        <f t="shared" si="0"/>
        <v>0.54245883075047063</v>
      </c>
      <c r="F67" s="14">
        <f>SUM(F68:F71)</f>
        <v>583079.65999999992</v>
      </c>
      <c r="G67" s="12">
        <f t="shared" si="1"/>
        <v>1.4368877316008588</v>
      </c>
    </row>
    <row r="68" spans="1:10" ht="15" thickBot="1" x14ac:dyDescent="0.4">
      <c r="A68" s="6">
        <v>1101</v>
      </c>
      <c r="B68" s="7" t="s">
        <v>131</v>
      </c>
      <c r="C68" s="16">
        <v>86939.33</v>
      </c>
      <c r="D68" s="16">
        <v>55683.59</v>
      </c>
      <c r="E68" s="13">
        <f t="shared" si="0"/>
        <v>0.64048791266277294</v>
      </c>
      <c r="F68" s="16">
        <v>51926.06</v>
      </c>
      <c r="G68" s="13">
        <f t="shared" si="1"/>
        <v>1.0723630870510876</v>
      </c>
    </row>
    <row r="69" spans="1:10" ht="15" thickBot="1" x14ac:dyDescent="0.4">
      <c r="A69" s="6">
        <v>1102</v>
      </c>
      <c r="B69" s="7" t="s">
        <v>50</v>
      </c>
      <c r="C69" s="16">
        <v>491314.49</v>
      </c>
      <c r="D69" s="16">
        <v>181309.87</v>
      </c>
      <c r="E69" s="13">
        <f t="shared" si="0"/>
        <v>0.36903017047187026</v>
      </c>
      <c r="F69" s="16">
        <v>66665.34</v>
      </c>
      <c r="G69" s="13">
        <f t="shared" si="1"/>
        <v>2.7197021720732244</v>
      </c>
    </row>
    <row r="70" spans="1:10" ht="15" thickBot="1" x14ac:dyDescent="0.4">
      <c r="A70" s="6">
        <v>1103</v>
      </c>
      <c r="B70" s="7" t="s">
        <v>51</v>
      </c>
      <c r="C70" s="16">
        <v>908543.23</v>
      </c>
      <c r="D70" s="16">
        <v>562745.48</v>
      </c>
      <c r="E70" s="13">
        <f t="shared" si="0"/>
        <v>0.61939317956284812</v>
      </c>
      <c r="F70" s="16">
        <v>433319.07</v>
      </c>
      <c r="G70" s="13">
        <f t="shared" si="1"/>
        <v>1.2986861621391368</v>
      </c>
    </row>
    <row r="71" spans="1:10" ht="23.5" thickBot="1" x14ac:dyDescent="0.4">
      <c r="A71" s="6">
        <v>1105</v>
      </c>
      <c r="B71" s="7" t="s">
        <v>52</v>
      </c>
      <c r="C71" s="16">
        <v>57688.84</v>
      </c>
      <c r="D71" s="16">
        <v>38081.07</v>
      </c>
      <c r="E71" s="13">
        <f t="shared" si="0"/>
        <v>0.66011155710532576</v>
      </c>
      <c r="F71" s="16">
        <v>31169.19</v>
      </c>
      <c r="G71" s="13">
        <f t="shared" si="1"/>
        <v>1.2217535970617139</v>
      </c>
    </row>
    <row r="72" spans="1:10" ht="15" thickBot="1" x14ac:dyDescent="0.4">
      <c r="A72" s="4">
        <v>1200</v>
      </c>
      <c r="B72" s="5" t="s">
        <v>118</v>
      </c>
      <c r="C72" s="14">
        <v>185268.1</v>
      </c>
      <c r="D72" s="14">
        <f>SUM(D73:D75)</f>
        <v>120771.02</v>
      </c>
      <c r="E72" s="12">
        <f t="shared" ref="E72:E77" si="2">D72/C72</f>
        <v>0.65187163899235756</v>
      </c>
      <c r="F72" s="14">
        <f>SUM(F73:F75)</f>
        <v>108040.19</v>
      </c>
      <c r="G72" s="12">
        <f t="shared" ref="G72:G77" si="3">D72/F72</f>
        <v>1.1178342059561355</v>
      </c>
    </row>
    <row r="73" spans="1:10" ht="15" thickBot="1" x14ac:dyDescent="0.4">
      <c r="A73" s="6">
        <v>1201</v>
      </c>
      <c r="B73" s="7" t="s">
        <v>53</v>
      </c>
      <c r="C73" s="16">
        <v>84926.81</v>
      </c>
      <c r="D73" s="16">
        <v>56848.37</v>
      </c>
      <c r="E73" s="13">
        <f t="shared" si="2"/>
        <v>0.66938072912428959</v>
      </c>
      <c r="F73" s="16">
        <v>47278.81</v>
      </c>
      <c r="G73" s="13">
        <f t="shared" si="3"/>
        <v>1.202406955674223</v>
      </c>
      <c r="J73" s="21"/>
    </row>
    <row r="74" spans="1:10" ht="15" thickBot="1" x14ac:dyDescent="0.4">
      <c r="A74" s="6">
        <v>1202</v>
      </c>
      <c r="B74" s="7" t="s">
        <v>54</v>
      </c>
      <c r="C74" s="16">
        <v>94443.34</v>
      </c>
      <c r="D74" s="16">
        <v>62556.02</v>
      </c>
      <c r="E74" s="13">
        <f t="shared" si="2"/>
        <v>0.66236560460483507</v>
      </c>
      <c r="F74" s="16">
        <v>58914.28</v>
      </c>
      <c r="G74" s="13">
        <f t="shared" si="3"/>
        <v>1.0618142155008938</v>
      </c>
    </row>
    <row r="75" spans="1:10" ht="23.5" thickBot="1" x14ac:dyDescent="0.4">
      <c r="A75" s="6">
        <v>1204</v>
      </c>
      <c r="B75" s="7" t="s">
        <v>55</v>
      </c>
      <c r="C75" s="16">
        <v>5898</v>
      </c>
      <c r="D75" s="16">
        <v>1366.63</v>
      </c>
      <c r="E75" s="13">
        <f t="shared" si="2"/>
        <v>0.23171074940657851</v>
      </c>
      <c r="F75" s="16">
        <v>1847.1</v>
      </c>
      <c r="G75" s="13">
        <f t="shared" si="3"/>
        <v>0.73987872881814742</v>
      </c>
    </row>
    <row r="76" spans="1:10" ht="23.5" thickBot="1" x14ac:dyDescent="0.4">
      <c r="A76" s="4">
        <v>1300</v>
      </c>
      <c r="B76" s="5" t="s">
        <v>119</v>
      </c>
      <c r="C76" s="14">
        <f>SUM(C77)</f>
        <v>616602.64</v>
      </c>
      <c r="D76" s="14">
        <f>SUM(D77)</f>
        <v>118027.73</v>
      </c>
      <c r="E76" s="12">
        <f t="shared" si="2"/>
        <v>0.19141619309317259</v>
      </c>
      <c r="F76" s="14">
        <f>SUM(F77)</f>
        <v>138299.29</v>
      </c>
      <c r="G76" s="12">
        <f t="shared" si="3"/>
        <v>0.85342253022412473</v>
      </c>
    </row>
    <row r="77" spans="1:10" ht="23.5" thickBot="1" x14ac:dyDescent="0.4">
      <c r="A77" s="6">
        <v>1301</v>
      </c>
      <c r="B77" s="7" t="s">
        <v>56</v>
      </c>
      <c r="C77" s="16">
        <v>616602.64</v>
      </c>
      <c r="D77" s="16">
        <v>118027.73</v>
      </c>
      <c r="E77" s="13">
        <f t="shared" si="2"/>
        <v>0.19141619309317259</v>
      </c>
      <c r="F77" s="16">
        <v>138299.29</v>
      </c>
      <c r="G77" s="13">
        <f t="shared" si="3"/>
        <v>0.85342253022412473</v>
      </c>
    </row>
    <row r="78" spans="1:10" ht="35" thickBot="1" x14ac:dyDescent="0.4">
      <c r="A78" s="4">
        <v>1400</v>
      </c>
      <c r="B78" s="5" t="s">
        <v>120</v>
      </c>
      <c r="C78" s="14">
        <f>SUM(C79:C81)</f>
        <v>0</v>
      </c>
      <c r="D78" s="14">
        <f>SUM(D79:D81)</f>
        <v>0</v>
      </c>
      <c r="E78" s="12"/>
      <c r="F78" s="14">
        <f>SUM(F79:F81)</f>
        <v>0</v>
      </c>
      <c r="G78" s="12">
        <v>0</v>
      </c>
    </row>
    <row r="79" spans="1:10" ht="35" thickBot="1" x14ac:dyDescent="0.4">
      <c r="A79" s="6">
        <v>1401</v>
      </c>
      <c r="B79" s="7" t="s">
        <v>57</v>
      </c>
      <c r="C79" s="16">
        <v>0</v>
      </c>
      <c r="D79" s="16">
        <v>0</v>
      </c>
      <c r="E79" s="13">
        <v>0</v>
      </c>
      <c r="F79" s="16">
        <v>0</v>
      </c>
      <c r="G79" s="13">
        <v>0</v>
      </c>
    </row>
    <row r="80" spans="1:10" ht="15" thickBot="1" x14ac:dyDescent="0.4">
      <c r="A80" s="6">
        <v>1402</v>
      </c>
      <c r="B80" s="7" t="s">
        <v>58</v>
      </c>
      <c r="C80" s="16">
        <v>0</v>
      </c>
      <c r="D80" s="16">
        <v>0</v>
      </c>
      <c r="E80" s="13">
        <v>0</v>
      </c>
      <c r="F80" s="16">
        <v>0</v>
      </c>
      <c r="G80" s="13">
        <v>0</v>
      </c>
    </row>
    <row r="81" spans="1:7" ht="15" thickBot="1" x14ac:dyDescent="0.4">
      <c r="A81" s="6">
        <v>1403</v>
      </c>
      <c r="B81" s="7" t="s">
        <v>59</v>
      </c>
      <c r="C81" s="16">
        <v>0</v>
      </c>
      <c r="D81" s="16">
        <v>0</v>
      </c>
      <c r="E81" s="13"/>
      <c r="F81" s="16">
        <v>0</v>
      </c>
      <c r="G81" s="13">
        <v>0</v>
      </c>
    </row>
  </sheetData>
  <mergeCells count="1">
    <mergeCell ref="A2:G2"/>
  </mergeCells>
  <pageMargins left="0.23622047244094491" right="0.23622047244094491" top="0.23622047244094491" bottom="0.23622047244094491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В5</vt:lpstr>
      <vt:lpstr>В5!Заголовки_для_печати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2019-11-08T06:55:54Z</cp:lastPrinted>
  <dcterms:created xsi:type="dcterms:W3CDTF">2018-04-09T08:39:25Z</dcterms:created>
  <dcterms:modified xsi:type="dcterms:W3CDTF">2019-11-12T07:30:58Z</dcterms:modified>
</cp:coreProperties>
</file>