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1040"/>
  </bookViews>
  <sheets>
    <sheet name="В5" sheetId="3" r:id="rId1"/>
  </sheets>
  <definedNames>
    <definedName name="_xlnm.Print_Titles" localSheetId="0">В5!$3:$3</definedName>
  </definedNames>
  <calcPr calcId="145621"/>
</workbook>
</file>

<file path=xl/calcChain.xml><?xml version="1.0" encoding="utf-8"?>
<calcChain xmlns="http://schemas.openxmlformats.org/spreadsheetml/2006/main">
  <c r="C76" i="3" l="1"/>
  <c r="E73" i="3"/>
  <c r="F70" i="3"/>
  <c r="D70" i="3"/>
  <c r="C70" i="3"/>
  <c r="E35" i="3"/>
  <c r="F34" i="3"/>
  <c r="D34" i="3"/>
  <c r="C34" i="3"/>
  <c r="F74" i="3" l="1"/>
  <c r="D74" i="3" l="1"/>
  <c r="C74" i="3"/>
  <c r="D76" i="3"/>
  <c r="C65" i="3"/>
  <c r="D65" i="3"/>
  <c r="C59" i="3"/>
  <c r="D59" i="3"/>
  <c r="C51" i="3"/>
  <c r="D51" i="3"/>
  <c r="C48" i="3"/>
  <c r="D48" i="3"/>
  <c r="C38" i="3"/>
  <c r="D38" i="3"/>
  <c r="C29" i="3"/>
  <c r="D29" i="3"/>
  <c r="C21" i="3"/>
  <c r="D21" i="3"/>
  <c r="F21" i="3"/>
  <c r="C16" i="3"/>
  <c r="D16" i="3"/>
  <c r="D14" i="3"/>
  <c r="C14" i="3"/>
  <c r="F14" i="3"/>
  <c r="D5" i="3"/>
  <c r="C5" i="3"/>
  <c r="D4" i="3" l="1"/>
  <c r="C4" i="3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4" i="3"/>
  <c r="E75" i="3"/>
  <c r="E76" i="3"/>
  <c r="E79" i="3"/>
  <c r="E4" i="3"/>
  <c r="G6" i="3"/>
  <c r="G7" i="3"/>
  <c r="G8" i="3"/>
  <c r="G9" i="3"/>
  <c r="G10" i="3"/>
  <c r="G13" i="3"/>
  <c r="G15" i="3"/>
  <c r="G17" i="3"/>
  <c r="G18" i="3"/>
  <c r="G19" i="3"/>
  <c r="G20" i="3"/>
  <c r="G22" i="3"/>
  <c r="G23" i="3"/>
  <c r="G24" i="3"/>
  <c r="G25" i="3"/>
  <c r="G26" i="3"/>
  <c r="G27" i="3"/>
  <c r="G28" i="3"/>
  <c r="G30" i="3"/>
  <c r="G31" i="3"/>
  <c r="G32" i="3"/>
  <c r="G33" i="3"/>
  <c r="G36" i="3"/>
  <c r="G37" i="3"/>
  <c r="G39" i="3"/>
  <c r="G40" i="3"/>
  <c r="G41" i="3"/>
  <c r="G42" i="3"/>
  <c r="G43" i="3"/>
  <c r="G44" i="3"/>
  <c r="G45" i="3"/>
  <c r="G46" i="3"/>
  <c r="G47" i="3"/>
  <c r="G49" i="3"/>
  <c r="G50" i="3"/>
  <c r="G52" i="3"/>
  <c r="G53" i="3"/>
  <c r="G54" i="3"/>
  <c r="G55" i="3"/>
  <c r="G56" i="3"/>
  <c r="G57" i="3"/>
  <c r="G58" i="3"/>
  <c r="G60" i="3"/>
  <c r="G61" i="3"/>
  <c r="G62" i="3"/>
  <c r="G63" i="3"/>
  <c r="G64" i="3"/>
  <c r="G66" i="3"/>
  <c r="G67" i="3"/>
  <c r="G68" i="3"/>
  <c r="G69" i="3"/>
  <c r="G71" i="3"/>
  <c r="G72" i="3"/>
  <c r="G75" i="3"/>
  <c r="F65" i="3" l="1"/>
  <c r="G65" i="3" s="1"/>
  <c r="F16" i="3"/>
  <c r="G16" i="3" s="1"/>
  <c r="F76" i="3"/>
  <c r="G74" i="3"/>
  <c r="G70" i="3"/>
  <c r="F59" i="3"/>
  <c r="G59" i="3" s="1"/>
  <c r="F51" i="3"/>
  <c r="G51" i="3" s="1"/>
  <c r="F48" i="3"/>
  <c r="G48" i="3" s="1"/>
  <c r="F38" i="3"/>
  <c r="G38" i="3" s="1"/>
  <c r="G34" i="3"/>
  <c r="F29" i="3"/>
  <c r="G29" i="3" s="1"/>
  <c r="G21" i="3"/>
  <c r="G14" i="3"/>
  <c r="F5" i="3"/>
  <c r="G5" i="3" s="1"/>
  <c r="F4" i="3" l="1"/>
  <c r="G4" i="3" s="1"/>
</calcChain>
</file>

<file path=xl/sharedStrings.xml><?xml version="1.0" encoding="utf-8"?>
<sst xmlns="http://schemas.openxmlformats.org/spreadsheetml/2006/main" count="140" uniqueCount="139">
  <si>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</si>
  <si>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</si>
  <si>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</si>
  <si>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</si>
  <si>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</si>
  <si>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</si>
  <si>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</si>
  <si>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</si>
  <si>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</si>
  <si>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</si>
  <si>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</si>
  <si>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</si>
  <si>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</si>
  <si>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</si>
  <si>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</si>
  <si>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</si>
  <si>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</si>
  <si>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</si>
  <si>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</si>
  <si>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</si>
  <si>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</si>
  <si>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</si>
  <si>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</si>
  <si>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</si>
  <si>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</si>
  <si>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</si>
  <si>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</si>
  <si>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</si>
  <si>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</si>
  <si>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</si>
  <si>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</si>
  <si>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</si>
  <si>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</si>
  <si>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</si>
  <si>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</si>
  <si>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</si>
  <si>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</si>
  <si>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</si>
  <si>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</si>
  <si>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</si>
  <si>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</si>
  <si>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</si>
  <si>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</si>
  <si>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</si>
  <si>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</si>
  <si>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</si>
  <si>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</si>
  <si>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</si>
  <si>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</si>
  <si>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</si>
  <si>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</si>
  <si>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</si>
  <si>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</si>
  <si>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</si>
  <si>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</si>
  <si>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</si>
  <si>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</si>
  <si>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</si>
  <si>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</si>
  <si>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</si>
  <si>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</si>
  <si>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</si>
  <si>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</si>
  <si>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</si>
  <si>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</si>
  <si>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</si>
  <si>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</si>
  <si>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</si>
  <si>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</si>
  <si>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</si>
  <si>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</si>
  <si>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</si>
  <si>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</si>
  <si>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</si>
  <si>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</si>
  <si>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</si>
  <si>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</si>
  <si>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</si>
  <si>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</si>
  <si>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</si>
  <si>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</si>
  <si>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</si>
  <si>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</si>
  <si>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</si>
  <si>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</si>
  <si>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</si>
  <si>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</si>
  <si>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</si>
  <si>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</si>
  <si>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</si>
  <si>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</si>
  <si>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</si>
  <si>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</si>
  <si>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</si>
  <si>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</si>
  <si>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</si>
  <si>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</si>
  <si>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</si>
  <si>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</si>
  <si>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</si>
  <si>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</si>
  <si>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</si>
  <si>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</si>
  <si>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</si>
  <si>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</si>
  <si>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</si>
  <si>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</si>
  <si>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</si>
  <si>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</si>
  <si>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</si>
  <si>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</si>
  <si>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</si>
  <si>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</si>
  <si>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</si>
  <si>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</si>
  <si>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</si>
  <si>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</si>
  <si>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</si>
  <si>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</si>
  <si>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</si>
  <si>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</si>
  <si>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0310</t>
  </si>
  <si>
    <t>0406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</si>
  <si>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01.04.2018,</t>
    </r>
    <r>
      <rPr>
        <sz val="9"/>
        <color rgb="FF000000"/>
        <rFont val="Times New Roman"/>
        <family val="1"/>
        <charset val="204"/>
      </rPr>
      <t xml:space="preserve"> тыс. руб.</t>
    </r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</si>
  <si>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</si>
  <si>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</si>
  <si>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</si>
  <si>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</si>
  <si>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</si>
  <si>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</si>
  <si>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</si>
  <si>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</si>
  <si>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 xml:space="preserve">Физическая культура  </t>
  </si>
  <si>
    <t>Сведения об исполнении консолидированного бюджета по расходам в разрезе разделов и подразделов классификации расходов бюджета за I квартал 2019 года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</si>
  <si>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01.04.2019,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</si>
  <si>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01.04.2019</t>
    </r>
  </si>
  <si>
    <t>0602</t>
  </si>
  <si>
    <t>Сбор, удаление отходов и очистка сточных вод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</si>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</sst>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8" fillId="0" borderId="6">
      <alignment horizontal="center" vertical="top" shrinkToFit="1"/>
    </xf>
    <xf numFmtId="4" fontId="9" fillId="2" borderId="6">
      <alignment horizontal="right" vertical="top" shrinkToFit="1"/>
    </xf>
    <xf numFmtId="0" fontId="9" fillId="0" borderId="6">
      <alignment vertical="top" wrapText="1"/>
    </xf>
    <xf numFmtId="0" fontId="9" fillId="0" borderId="6">
      <alignment horizontal="left"/>
    </xf>
    <xf numFmtId="4" fontId="9" fillId="3" borderId="6">
      <alignment horizontal="right" vertical="top" shrinkToFit="1"/>
    </xf>
    <xf numFmtId="0" fontId="8" fillId="0" borderId="0"/>
    <xf numFmtId="0" fontId="1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Normal="100" workbookViewId="0">
      <selection activeCell="A6" sqref="A6"/>
    </sheetView>
  </sheetViews>
  <sheetFormatPr defaultRowHeight="15" x14ac:dyDescent="0.25"/>
  <cols>
    <col min="1" max="1" width="6" customWidth="1"/>
    <col min="2" max="2" width="41.140625" customWidth="1"/>
    <col min="3" max="3" width="17.140625" customWidth="1"/>
    <col min="4" max="4" width="16.140625" customWidth="1"/>
    <col min="5" max="5" width="18.7109375" customWidth="1"/>
    <col min="6" max="6" width="15" customWidth="1"/>
    <col min="7" max="7" width="16.42578125" customWidth="1"/>
    <col min="8" max="8" width="5.5703125" customWidth="1"/>
  </cols>
  <sheetData>
    <row r="1" spans="1:7" x14ac:dyDescent="0.25">
      <c r="G1" s="10"/>
    </row>
    <row r="2" spans="1:7" ht="42.75" customHeight="1" thickBot="1" x14ac:dyDescent="0.3">
      <c r="A2" s="17" t="s">
        <v>133</v>
      </c>
      <c r="B2" s="17"/>
      <c r="C2" s="17"/>
      <c r="D2" s="17"/>
      <c r="E2" s="17"/>
      <c r="F2" s="17"/>
      <c r="G2" s="17"/>
    </row>
    <row r="3" spans="1:7" ht="60.75" thickBot="1" x14ac:dyDescent="0.3">
      <c r="A3" s="1" t="s">
        <v>0</v>
      </c>
      <c r="B3" s="2" t="s">
        <v>1</v>
      </c>
      <c r="C3" s="3" t="s">
        <v>2</v>
      </c>
      <c r="D3" s="3" t="s">
        <v>134</v>
      </c>
      <c r="E3" s="3" t="s">
        <v>135</v>
      </c>
      <c r="F3" s="3" t="s">
        <v>123</v>
      </c>
      <c r="G3" s="3" t="s">
        <v>3</v>
      </c>
    </row>
    <row r="4" spans="1:7" ht="15.75" thickBot="1" x14ac:dyDescent="0.3">
      <c r="A4" s="4"/>
      <c r="B4" s="5" t="s">
        <v>4</v>
      </c>
      <c r="C4" s="11">
        <f>SUM(C5,C14,C16,C21,C29,C34,C38,C48,C51,C59,C65,C70,C74,C76)</f>
        <v>63846151.790000014</v>
      </c>
      <c r="D4" s="11">
        <f>SUM(D5,D14,D16,D21,D29,D34,D38,D48,D51,D59,D65,D70,D74,D76)</f>
        <v>10231861.120000001</v>
      </c>
      <c r="E4" s="12">
        <f>D4/C4</f>
        <v>0.16025807089602195</v>
      </c>
      <c r="F4" s="11">
        <f>SUM(F5,F14,F16,F21,F29,F34,F38,F48,F51,F59,F65,F70,F74,F76)</f>
        <v>9570382.9100000001</v>
      </c>
      <c r="G4" s="12">
        <f>D4/F4</f>
        <v>1.0691172146632533</v>
      </c>
    </row>
    <row r="5" spans="1:7" ht="15.75" thickBot="1" x14ac:dyDescent="0.3">
      <c r="A5" s="8" t="s">
        <v>60</v>
      </c>
      <c r="B5" s="5" t="s">
        <v>107</v>
      </c>
      <c r="C5" s="14">
        <f>SUM(C6:C13)</f>
        <v>5979470.5500000007</v>
      </c>
      <c r="D5" s="15">
        <f>SUM(D6:D13)</f>
        <v>551432.88</v>
      </c>
      <c r="E5" s="12">
        <f t="shared" ref="E5:E69" si="0">D5/C5</f>
        <v>9.2221021140408477E-2</v>
      </c>
      <c r="F5" s="11">
        <f>SUM(F6:F13)</f>
        <v>522106.11</v>
      </c>
      <c r="G5" s="12">
        <f t="shared" ref="G5:G69" si="1">D5/F5</f>
        <v>1.0561701336917892</v>
      </c>
    </row>
    <row r="6" spans="1:7" ht="48.75" thickBot="1" x14ac:dyDescent="0.3">
      <c r="A6" s="9" t="s">
        <v>61</v>
      </c>
      <c r="B6" s="7" t="s">
        <v>5</v>
      </c>
      <c r="C6" s="16">
        <v>113881.22</v>
      </c>
      <c r="D6" s="16">
        <v>22528.080000000002</v>
      </c>
      <c r="E6" s="13">
        <f t="shared" si="0"/>
        <v>0.19782085228802432</v>
      </c>
      <c r="F6" s="16">
        <v>22714.65</v>
      </c>
      <c r="G6" s="13">
        <f t="shared" si="1"/>
        <v>0.99178635814331284</v>
      </c>
    </row>
    <row r="7" spans="1:7" ht="48.75" thickBot="1" x14ac:dyDescent="0.3">
      <c r="A7" s="9" t="s">
        <v>62</v>
      </c>
      <c r="B7" s="7" t="s">
        <v>6</v>
      </c>
      <c r="C7" s="16">
        <v>1123210.8</v>
      </c>
      <c r="D7" s="16">
        <v>218370.74</v>
      </c>
      <c r="E7" s="13">
        <f t="shared" si="0"/>
        <v>0.19441652448498534</v>
      </c>
      <c r="F7" s="16">
        <v>220232.95999999999</v>
      </c>
      <c r="G7" s="13">
        <f t="shared" si="1"/>
        <v>0.99154431743550098</v>
      </c>
    </row>
    <row r="8" spans="1:7" ht="15.75" thickBot="1" x14ac:dyDescent="0.3">
      <c r="A8" s="9" t="s">
        <v>63</v>
      </c>
      <c r="B8" s="7" t="s">
        <v>7</v>
      </c>
      <c r="C8" s="16">
        <v>115473</v>
      </c>
      <c r="D8" s="16">
        <v>20425.75</v>
      </c>
      <c r="E8" s="13">
        <f t="shared" si="0"/>
        <v>0.17688767071090211</v>
      </c>
      <c r="F8" s="16">
        <v>27847.02</v>
      </c>
      <c r="G8" s="13">
        <f t="shared" si="1"/>
        <v>0.73349859338629408</v>
      </c>
    </row>
    <row r="9" spans="1:7" ht="36.75" thickBot="1" x14ac:dyDescent="0.3">
      <c r="A9" s="9" t="s">
        <v>64</v>
      </c>
      <c r="B9" s="7" t="s">
        <v>8</v>
      </c>
      <c r="C9" s="16">
        <v>299728.8</v>
      </c>
      <c r="D9" s="16">
        <v>50636.18</v>
      </c>
      <c r="E9" s="13">
        <f t="shared" si="0"/>
        <v>0.16893998841619493</v>
      </c>
      <c r="F9" s="16">
        <v>54541.29</v>
      </c>
      <c r="G9" s="13">
        <f t="shared" si="1"/>
        <v>0.92840085007156958</v>
      </c>
    </row>
    <row r="10" spans="1:7" ht="15.75" thickBot="1" x14ac:dyDescent="0.3">
      <c r="A10" s="9" t="s">
        <v>65</v>
      </c>
      <c r="B10" s="7" t="s">
        <v>9</v>
      </c>
      <c r="C10" s="16">
        <v>19112.14</v>
      </c>
      <c r="D10" s="16">
        <v>3346.82</v>
      </c>
      <c r="E10" s="13">
        <f t="shared" si="0"/>
        <v>0.17511487462942404</v>
      </c>
      <c r="F10" s="16">
        <v>3692.05</v>
      </c>
      <c r="G10" s="13">
        <f t="shared" si="1"/>
        <v>0.90649368237158223</v>
      </c>
    </row>
    <row r="11" spans="1:7" ht="15.75" thickBot="1" x14ac:dyDescent="0.3">
      <c r="A11" s="9" t="s">
        <v>66</v>
      </c>
      <c r="B11" s="7" t="s">
        <v>10</v>
      </c>
      <c r="C11" s="16">
        <v>2914889.68</v>
      </c>
      <c r="D11" s="16">
        <v>0</v>
      </c>
      <c r="E11" s="13">
        <f t="shared" si="0"/>
        <v>0</v>
      </c>
      <c r="F11" s="16">
        <v>0</v>
      </c>
      <c r="G11" s="13"/>
    </row>
    <row r="12" spans="1:7" ht="24.75" thickBot="1" x14ac:dyDescent="0.3">
      <c r="A12" s="9" t="s">
        <v>67</v>
      </c>
      <c r="B12" s="7" t="s">
        <v>11</v>
      </c>
      <c r="C12" s="16">
        <v>225</v>
      </c>
      <c r="D12" s="16">
        <v>0</v>
      </c>
      <c r="E12" s="13">
        <f t="shared" si="0"/>
        <v>0</v>
      </c>
      <c r="F12" s="16">
        <v>0</v>
      </c>
      <c r="G12" s="13"/>
    </row>
    <row r="13" spans="1:7" ht="15.75" thickBot="1" x14ac:dyDescent="0.3">
      <c r="A13" s="9" t="s">
        <v>68</v>
      </c>
      <c r="B13" s="7" t="s">
        <v>12</v>
      </c>
      <c r="C13" s="16">
        <v>1392949.91</v>
      </c>
      <c r="D13" s="16">
        <v>236125.31</v>
      </c>
      <c r="E13" s="13">
        <f t="shared" si="0"/>
        <v>0.16951457357142155</v>
      </c>
      <c r="F13" s="16">
        <v>193078.14</v>
      </c>
      <c r="G13" s="13">
        <f t="shared" si="1"/>
        <v>1.2229520648997343</v>
      </c>
    </row>
    <row r="14" spans="1:7" ht="15.75" thickBot="1" x14ac:dyDescent="0.3">
      <c r="A14" s="8" t="s">
        <v>69</v>
      </c>
      <c r="B14" s="5" t="s">
        <v>108</v>
      </c>
      <c r="C14" s="14">
        <f>SUM(C15)</f>
        <v>32920.300000000003</v>
      </c>
      <c r="D14" s="14">
        <f>SUM(D15)</f>
        <v>6632.3</v>
      </c>
      <c r="E14" s="12">
        <f t="shared" si="0"/>
        <v>0.20146535724158041</v>
      </c>
      <c r="F14" s="14">
        <f>SUM(F15)</f>
        <v>5604.64</v>
      </c>
      <c r="G14" s="12">
        <f t="shared" si="1"/>
        <v>1.1833587884324417</v>
      </c>
    </row>
    <row r="15" spans="1:7" ht="15.75" thickBot="1" x14ac:dyDescent="0.3">
      <c r="A15" s="9" t="s">
        <v>70</v>
      </c>
      <c r="B15" s="7" t="s">
        <v>13</v>
      </c>
      <c r="C15" s="16">
        <v>32920.300000000003</v>
      </c>
      <c r="D15" s="16">
        <v>6632.3</v>
      </c>
      <c r="E15" s="13">
        <f t="shared" si="0"/>
        <v>0.20146535724158041</v>
      </c>
      <c r="F15" s="16">
        <v>5604.64</v>
      </c>
      <c r="G15" s="13">
        <f t="shared" si="1"/>
        <v>1.1833587884324417</v>
      </c>
    </row>
    <row r="16" spans="1:7" ht="24.75" thickBot="1" x14ac:dyDescent="0.3">
      <c r="A16" s="8" t="s">
        <v>71</v>
      </c>
      <c r="B16" s="5" t="s">
        <v>109</v>
      </c>
      <c r="C16" s="14">
        <f>SUM(C17:C20)</f>
        <v>611129.81000000006</v>
      </c>
      <c r="D16" s="14">
        <f>SUM(D17:D20)</f>
        <v>76510.739999999991</v>
      </c>
      <c r="E16" s="12">
        <f t="shared" si="0"/>
        <v>0.12519556197070469</v>
      </c>
      <c r="F16" s="14">
        <f>SUM(F17:F20)</f>
        <v>117377.01000000001</v>
      </c>
      <c r="G16" s="12">
        <f t="shared" si="1"/>
        <v>0.65183752763850422</v>
      </c>
    </row>
    <row r="17" spans="1:7" ht="15.75" thickBot="1" x14ac:dyDescent="0.3">
      <c r="A17" s="9" t="s">
        <v>124</v>
      </c>
      <c r="B17" s="7" t="s">
        <v>127</v>
      </c>
      <c r="C17" s="16">
        <v>131182</v>
      </c>
      <c r="D17" s="16">
        <v>21031.32</v>
      </c>
      <c r="E17" s="13">
        <f t="shared" si="0"/>
        <v>0.16032169047582748</v>
      </c>
      <c r="F17" s="16">
        <v>19248.009999999998</v>
      </c>
      <c r="G17" s="13">
        <f t="shared" si="1"/>
        <v>1.0926490582662831</v>
      </c>
    </row>
    <row r="18" spans="1:7" ht="36.75" thickBot="1" x14ac:dyDescent="0.3">
      <c r="A18" s="9" t="s">
        <v>72</v>
      </c>
      <c r="B18" s="7" t="s">
        <v>14</v>
      </c>
      <c r="C18" s="16">
        <v>141718.70000000001</v>
      </c>
      <c r="D18" s="16">
        <v>25197.37</v>
      </c>
      <c r="E18" s="13">
        <f t="shared" si="0"/>
        <v>0.17779848389803179</v>
      </c>
      <c r="F18" s="16">
        <v>74088.91</v>
      </c>
      <c r="G18" s="13">
        <f t="shared" si="1"/>
        <v>0.34009637879677268</v>
      </c>
    </row>
    <row r="19" spans="1:7" ht="15.75" thickBot="1" x14ac:dyDescent="0.3">
      <c r="A19" s="9" t="s">
        <v>121</v>
      </c>
      <c r="B19" s="7" t="s">
        <v>15</v>
      </c>
      <c r="C19" s="16">
        <v>138568.04999999999</v>
      </c>
      <c r="D19" s="16">
        <v>22955.62</v>
      </c>
      <c r="E19" s="13">
        <f t="shared" si="0"/>
        <v>0.16566315250882149</v>
      </c>
      <c r="F19" s="16">
        <v>22015.21</v>
      </c>
      <c r="G19" s="13">
        <f t="shared" si="1"/>
        <v>1.0427163765414911</v>
      </c>
    </row>
    <row r="20" spans="1:7" ht="24.75" thickBot="1" x14ac:dyDescent="0.3">
      <c r="A20" s="9" t="s">
        <v>131</v>
      </c>
      <c r="B20" s="7" t="s">
        <v>130</v>
      </c>
      <c r="C20" s="16">
        <v>199661.06</v>
      </c>
      <c r="D20" s="16">
        <v>7326.43</v>
      </c>
      <c r="E20" s="13">
        <f t="shared" si="0"/>
        <v>3.6694335891034539E-2</v>
      </c>
      <c r="F20" s="16">
        <v>2024.88</v>
      </c>
      <c r="G20" s="13">
        <f t="shared" si="1"/>
        <v>3.6182045355774171</v>
      </c>
    </row>
    <row r="21" spans="1:7" ht="15.75" thickBot="1" x14ac:dyDescent="0.3">
      <c r="A21" s="8" t="s">
        <v>73</v>
      </c>
      <c r="B21" s="5" t="s">
        <v>110</v>
      </c>
      <c r="C21" s="14">
        <f>SUM(C22:C28)</f>
        <v>10679415.890000001</v>
      </c>
      <c r="D21" s="14">
        <f>SUM(D22:D28)</f>
        <v>820650.21</v>
      </c>
      <c r="E21" s="12">
        <f t="shared" si="0"/>
        <v>7.6844110057408765E-2</v>
      </c>
      <c r="F21" s="14">
        <f>SUM(F22:F28)</f>
        <v>972752.17999999993</v>
      </c>
      <c r="G21" s="12">
        <f t="shared" si="1"/>
        <v>0.84363749254203679</v>
      </c>
    </row>
    <row r="22" spans="1:7" ht="15.75" thickBot="1" x14ac:dyDescent="0.3">
      <c r="A22" s="9" t="s">
        <v>74</v>
      </c>
      <c r="B22" s="7" t="s">
        <v>16</v>
      </c>
      <c r="C22" s="16">
        <v>344925.78</v>
      </c>
      <c r="D22" s="16">
        <v>41327.67</v>
      </c>
      <c r="E22" s="13">
        <f t="shared" si="0"/>
        <v>0.11981612392092002</v>
      </c>
      <c r="F22" s="16">
        <v>44158.53</v>
      </c>
      <c r="G22" s="13">
        <f t="shared" si="1"/>
        <v>0.93589324644638305</v>
      </c>
    </row>
    <row r="23" spans="1:7" ht="15.75" thickBot="1" x14ac:dyDescent="0.3">
      <c r="A23" s="9" t="s">
        <v>75</v>
      </c>
      <c r="B23" s="7" t="s">
        <v>17</v>
      </c>
      <c r="C23" s="16">
        <v>2125252.08</v>
      </c>
      <c r="D23" s="16">
        <v>163539.10999999999</v>
      </c>
      <c r="E23" s="13">
        <f t="shared" si="0"/>
        <v>7.695045286110247E-2</v>
      </c>
      <c r="F23" s="16">
        <v>397588.67</v>
      </c>
      <c r="G23" s="13">
        <f t="shared" si="1"/>
        <v>0.4113273901894639</v>
      </c>
    </row>
    <row r="24" spans="1:7" ht="15.75" thickBot="1" x14ac:dyDescent="0.3">
      <c r="A24" s="9" t="s">
        <v>122</v>
      </c>
      <c r="B24" s="7" t="s">
        <v>18</v>
      </c>
      <c r="C24" s="16">
        <v>55783.66</v>
      </c>
      <c r="D24" s="16">
        <v>4544.04</v>
      </c>
      <c r="E24" s="13">
        <f t="shared" si="0"/>
        <v>8.1458262150601091E-2</v>
      </c>
      <c r="F24" s="16">
        <v>5942.66</v>
      </c>
      <c r="G24" s="13">
        <f t="shared" si="1"/>
        <v>0.76464748109432479</v>
      </c>
    </row>
    <row r="25" spans="1:7" ht="15.75" thickBot="1" x14ac:dyDescent="0.3">
      <c r="A25" s="9" t="s">
        <v>76</v>
      </c>
      <c r="B25" s="7" t="s">
        <v>19</v>
      </c>
      <c r="C25" s="16">
        <v>228274.6</v>
      </c>
      <c r="D25" s="16">
        <v>29079.7</v>
      </c>
      <c r="E25" s="13">
        <f t="shared" si="0"/>
        <v>0.12738911819361418</v>
      </c>
      <c r="F25" s="16">
        <v>33123.620000000003</v>
      </c>
      <c r="G25" s="13">
        <f t="shared" si="1"/>
        <v>0.87791431009050336</v>
      </c>
    </row>
    <row r="26" spans="1:7" ht="15.75" thickBot="1" x14ac:dyDescent="0.3">
      <c r="A26" s="9" t="s">
        <v>77</v>
      </c>
      <c r="B26" s="7" t="s">
        <v>20</v>
      </c>
      <c r="C26" s="16">
        <v>324518.81</v>
      </c>
      <c r="D26" s="16">
        <v>38482.239999999998</v>
      </c>
      <c r="E26" s="13">
        <f t="shared" si="0"/>
        <v>0.11858246367906994</v>
      </c>
      <c r="F26" s="16">
        <v>50370.22</v>
      </c>
      <c r="G26" s="13">
        <f t="shared" si="1"/>
        <v>0.76398792778749025</v>
      </c>
    </row>
    <row r="27" spans="1:7" ht="15.75" thickBot="1" x14ac:dyDescent="0.3">
      <c r="A27" s="9" t="s">
        <v>78</v>
      </c>
      <c r="B27" s="7" t="s">
        <v>21</v>
      </c>
      <c r="C27" s="16">
        <v>6491944.9100000001</v>
      </c>
      <c r="D27" s="16">
        <v>415697.99</v>
      </c>
      <c r="E27" s="13">
        <f t="shared" si="0"/>
        <v>6.4032889336394561E-2</v>
      </c>
      <c r="F27" s="16">
        <v>394307.27</v>
      </c>
      <c r="G27" s="13">
        <f t="shared" si="1"/>
        <v>1.0542488602860403</v>
      </c>
    </row>
    <row r="28" spans="1:7" ht="15.75" thickBot="1" x14ac:dyDescent="0.3">
      <c r="A28" s="9" t="s">
        <v>79</v>
      </c>
      <c r="B28" s="7" t="s">
        <v>22</v>
      </c>
      <c r="C28" s="16">
        <v>1108716.05</v>
      </c>
      <c r="D28" s="16">
        <v>127979.46</v>
      </c>
      <c r="E28" s="13">
        <f t="shared" si="0"/>
        <v>0.1154303304259012</v>
      </c>
      <c r="F28" s="16">
        <v>47261.21</v>
      </c>
      <c r="G28" s="13">
        <f t="shared" si="1"/>
        <v>2.7079175501431303</v>
      </c>
    </row>
    <row r="29" spans="1:7" ht="15.75" thickBot="1" x14ac:dyDescent="0.3">
      <c r="A29" s="8" t="s">
        <v>80</v>
      </c>
      <c r="B29" s="5" t="s">
        <v>111</v>
      </c>
      <c r="C29" s="14">
        <f>SUM(C30:C33)</f>
        <v>3185245.3000000003</v>
      </c>
      <c r="D29" s="14">
        <f>SUM(D30:D33)</f>
        <v>308433.13</v>
      </c>
      <c r="E29" s="12">
        <f t="shared" si="0"/>
        <v>9.6831829561133009E-2</v>
      </c>
      <c r="F29" s="14">
        <f>SUM(F30:F33)</f>
        <v>385489.37999999995</v>
      </c>
      <c r="G29" s="12">
        <f t="shared" si="1"/>
        <v>0.80010798222249346</v>
      </c>
    </row>
    <row r="30" spans="1:7" ht="15.75" thickBot="1" x14ac:dyDescent="0.3">
      <c r="A30" s="9" t="s">
        <v>81</v>
      </c>
      <c r="B30" s="7" t="s">
        <v>23</v>
      </c>
      <c r="C30" s="16">
        <v>321864.18</v>
      </c>
      <c r="D30" s="16">
        <v>28344.84</v>
      </c>
      <c r="E30" s="13">
        <f t="shared" si="0"/>
        <v>8.8064599173477462E-2</v>
      </c>
      <c r="F30" s="16">
        <v>65381.09</v>
      </c>
      <c r="G30" s="13">
        <f t="shared" si="1"/>
        <v>0.43353269270977285</v>
      </c>
    </row>
    <row r="31" spans="1:7" ht="15.75" thickBot="1" x14ac:dyDescent="0.3">
      <c r="A31" s="9" t="s">
        <v>82</v>
      </c>
      <c r="B31" s="7" t="s">
        <v>24</v>
      </c>
      <c r="C31" s="16">
        <v>1283154.52</v>
      </c>
      <c r="D31" s="16">
        <v>92491.199999999997</v>
      </c>
      <c r="E31" s="13">
        <f t="shared" si="0"/>
        <v>7.2081108360979002E-2</v>
      </c>
      <c r="F31" s="16">
        <v>120415.88</v>
      </c>
      <c r="G31" s="13">
        <f t="shared" si="1"/>
        <v>0.76809802826670359</v>
      </c>
    </row>
    <row r="32" spans="1:7" ht="15.75" thickBot="1" x14ac:dyDescent="0.3">
      <c r="A32" s="9" t="s">
        <v>83</v>
      </c>
      <c r="B32" s="7" t="s">
        <v>25</v>
      </c>
      <c r="C32" s="16">
        <v>1383525.62</v>
      </c>
      <c r="D32" s="16">
        <v>145538.91</v>
      </c>
      <c r="E32" s="13">
        <f t="shared" si="0"/>
        <v>0.10519422835118875</v>
      </c>
      <c r="F32" s="16">
        <v>149148.60999999999</v>
      </c>
      <c r="G32" s="13">
        <f t="shared" si="1"/>
        <v>0.97579796419155373</v>
      </c>
    </row>
    <row r="33" spans="1:7" ht="24.75" thickBot="1" x14ac:dyDescent="0.3">
      <c r="A33" s="9" t="s">
        <v>84</v>
      </c>
      <c r="B33" s="7" t="s">
        <v>26</v>
      </c>
      <c r="C33" s="16">
        <v>196700.98</v>
      </c>
      <c r="D33" s="16">
        <v>42058.18</v>
      </c>
      <c r="E33" s="13">
        <f t="shared" si="0"/>
        <v>0.21381784676415946</v>
      </c>
      <c r="F33" s="16">
        <v>50543.8</v>
      </c>
      <c r="G33" s="13">
        <f t="shared" si="1"/>
        <v>0.83211353321277781</v>
      </c>
    </row>
    <row r="34" spans="1:7" ht="15.75" thickBot="1" x14ac:dyDescent="0.3">
      <c r="A34" s="8" t="s">
        <v>85</v>
      </c>
      <c r="B34" s="5" t="s">
        <v>112</v>
      </c>
      <c r="C34" s="14">
        <f>SUM(C35:C37)</f>
        <v>481625.38</v>
      </c>
      <c r="D34" s="14">
        <f>SUM(D35:D37)</f>
        <v>11040.029999999999</v>
      </c>
      <c r="E34" s="12">
        <f t="shared" si="0"/>
        <v>2.2922442334745729E-2</v>
      </c>
      <c r="F34" s="14">
        <f>SUM(F35:F37)</f>
        <v>7925.33</v>
      </c>
      <c r="G34" s="12">
        <f t="shared" si="1"/>
        <v>1.3930057171120949</v>
      </c>
    </row>
    <row r="35" spans="1:7" ht="15.75" thickBot="1" x14ac:dyDescent="0.3">
      <c r="A35" s="9" t="s">
        <v>136</v>
      </c>
      <c r="B35" s="7" t="s">
        <v>137</v>
      </c>
      <c r="C35" s="16">
        <v>340863.5</v>
      </c>
      <c r="D35" s="16">
        <v>0</v>
      </c>
      <c r="E35" s="13">
        <f t="shared" si="0"/>
        <v>0</v>
      </c>
      <c r="F35" s="16">
        <v>0</v>
      </c>
      <c r="G35" s="13" t="s">
        <v>138</v>
      </c>
    </row>
    <row r="36" spans="1:7" ht="24.75" thickBot="1" x14ac:dyDescent="0.3">
      <c r="A36" s="9" t="s">
        <v>86</v>
      </c>
      <c r="B36" s="7" t="s">
        <v>27</v>
      </c>
      <c r="C36" s="16">
        <v>50996.93</v>
      </c>
      <c r="D36" s="16">
        <v>6348.04</v>
      </c>
      <c r="E36" s="13">
        <f t="shared" si="0"/>
        <v>0.12447886568858164</v>
      </c>
      <c r="F36" s="16">
        <v>6672.79</v>
      </c>
      <c r="G36" s="13">
        <f t="shared" si="1"/>
        <v>0.95133220137303887</v>
      </c>
    </row>
    <row r="37" spans="1:7" ht="24.75" thickBot="1" x14ac:dyDescent="0.3">
      <c r="A37" s="9" t="s">
        <v>87</v>
      </c>
      <c r="B37" s="7" t="s">
        <v>28</v>
      </c>
      <c r="C37" s="16">
        <v>89764.95</v>
      </c>
      <c r="D37" s="16">
        <v>4691.99</v>
      </c>
      <c r="E37" s="13">
        <f t="shared" si="0"/>
        <v>5.2269733342468302E-2</v>
      </c>
      <c r="F37" s="16">
        <v>1252.54</v>
      </c>
      <c r="G37" s="13">
        <f t="shared" si="1"/>
        <v>3.7459801682980185</v>
      </c>
    </row>
    <row r="38" spans="1:7" ht="15.75" thickBot="1" x14ac:dyDescent="0.3">
      <c r="A38" s="8" t="s">
        <v>88</v>
      </c>
      <c r="B38" s="5" t="s">
        <v>113</v>
      </c>
      <c r="C38" s="14">
        <f>SUM(C39:C47)</f>
        <v>19612993.770000007</v>
      </c>
      <c r="D38" s="14">
        <f>SUM(D39:D47)</f>
        <v>3776923.99</v>
      </c>
      <c r="E38" s="12">
        <f t="shared" si="0"/>
        <v>0.19257253809855254</v>
      </c>
      <c r="F38" s="14">
        <f>SUM(F39:F47)</f>
        <v>3611991.3400000003</v>
      </c>
      <c r="G38" s="12">
        <f t="shared" si="1"/>
        <v>1.0456625264223363</v>
      </c>
    </row>
    <row r="39" spans="1:7" ht="15.75" thickBot="1" x14ac:dyDescent="0.3">
      <c r="A39" s="9" t="s">
        <v>89</v>
      </c>
      <c r="B39" s="7" t="s">
        <v>29</v>
      </c>
      <c r="C39" s="16">
        <v>5829058.9800000004</v>
      </c>
      <c r="D39" s="16">
        <v>1213631.97</v>
      </c>
      <c r="E39" s="13">
        <f t="shared" si="0"/>
        <v>0.20820375538557337</v>
      </c>
      <c r="F39" s="16">
        <v>1044287.21</v>
      </c>
      <c r="G39" s="13">
        <f t="shared" si="1"/>
        <v>1.1621630126064648</v>
      </c>
    </row>
    <row r="40" spans="1:7" ht="15.75" thickBot="1" x14ac:dyDescent="0.3">
      <c r="A40" s="9" t="s">
        <v>90</v>
      </c>
      <c r="B40" s="7" t="s">
        <v>30</v>
      </c>
      <c r="C40" s="16">
        <v>9679130.4199999999</v>
      </c>
      <c r="D40" s="16">
        <v>1936269.52</v>
      </c>
      <c r="E40" s="13">
        <f t="shared" si="0"/>
        <v>0.20004581361969084</v>
      </c>
      <c r="F40" s="16">
        <v>1915334.66</v>
      </c>
      <c r="G40" s="13">
        <f t="shared" si="1"/>
        <v>1.0109301316564701</v>
      </c>
    </row>
    <row r="41" spans="1:7" ht="15.75" thickBot="1" x14ac:dyDescent="0.3">
      <c r="A41" s="9" t="s">
        <v>91</v>
      </c>
      <c r="B41" s="7" t="s">
        <v>31</v>
      </c>
      <c r="C41" s="16">
        <v>1678476.72</v>
      </c>
      <c r="D41" s="16">
        <v>215077.53</v>
      </c>
      <c r="E41" s="13">
        <f t="shared" si="0"/>
        <v>0.12813852431626219</v>
      </c>
      <c r="F41" s="16">
        <v>218175.56</v>
      </c>
      <c r="G41" s="13">
        <f t="shared" si="1"/>
        <v>0.98580028853827628</v>
      </c>
    </row>
    <row r="42" spans="1:7" ht="15.75" thickBot="1" x14ac:dyDescent="0.3">
      <c r="A42" s="9" t="s">
        <v>92</v>
      </c>
      <c r="B42" s="7" t="s">
        <v>32</v>
      </c>
      <c r="C42" s="16">
        <v>1617088.98</v>
      </c>
      <c r="D42" s="16">
        <v>289333.15999999997</v>
      </c>
      <c r="E42" s="13">
        <f t="shared" si="0"/>
        <v>0.1789222260360713</v>
      </c>
      <c r="F42" s="16">
        <v>295496.06</v>
      </c>
      <c r="G42" s="13">
        <f t="shared" si="1"/>
        <v>0.97914388435500621</v>
      </c>
    </row>
    <row r="43" spans="1:7" ht="24.75" thickBot="1" x14ac:dyDescent="0.3">
      <c r="A43" s="9" t="s">
        <v>93</v>
      </c>
      <c r="B43" s="7" t="s">
        <v>33</v>
      </c>
      <c r="C43" s="16">
        <v>97953.78</v>
      </c>
      <c r="D43" s="16">
        <v>17340.82</v>
      </c>
      <c r="E43" s="13">
        <f t="shared" si="0"/>
        <v>0.17703063628580745</v>
      </c>
      <c r="F43" s="16">
        <v>17103.22</v>
      </c>
      <c r="G43" s="13">
        <f t="shared" si="1"/>
        <v>1.0138921208988716</v>
      </c>
    </row>
    <row r="44" spans="1:7" ht="15.75" thickBot="1" x14ac:dyDescent="0.3">
      <c r="A44" s="9" t="s">
        <v>94</v>
      </c>
      <c r="B44" s="7" t="s">
        <v>34</v>
      </c>
      <c r="C44" s="16">
        <v>65045.3</v>
      </c>
      <c r="D44" s="16">
        <v>11556.99</v>
      </c>
      <c r="E44" s="13">
        <f t="shared" si="0"/>
        <v>0.1776760196355463</v>
      </c>
      <c r="F44" s="16">
        <v>11862.57</v>
      </c>
      <c r="G44" s="13">
        <f t="shared" si="1"/>
        <v>0.97423998341000306</v>
      </c>
    </row>
    <row r="45" spans="1:7" ht="15.75" thickBot="1" x14ac:dyDescent="0.3">
      <c r="A45" s="9" t="s">
        <v>95</v>
      </c>
      <c r="B45" s="7" t="s">
        <v>35</v>
      </c>
      <c r="C45" s="16">
        <v>218175.89</v>
      </c>
      <c r="D45" s="16">
        <v>15275.19</v>
      </c>
      <c r="E45" s="13">
        <f t="shared" si="0"/>
        <v>7.0013189816711646E-2</v>
      </c>
      <c r="F45" s="16">
        <v>18067.599999999999</v>
      </c>
      <c r="G45" s="13">
        <f t="shared" si="1"/>
        <v>0.84544654519692719</v>
      </c>
    </row>
    <row r="46" spans="1:7" ht="24.75" thickBot="1" x14ac:dyDescent="0.3">
      <c r="A46" s="9" t="s">
        <v>125</v>
      </c>
      <c r="B46" s="7" t="s">
        <v>128</v>
      </c>
      <c r="C46" s="16">
        <v>42573.279999999999</v>
      </c>
      <c r="D46" s="16">
        <v>9300</v>
      </c>
      <c r="E46" s="13">
        <f t="shared" si="0"/>
        <v>0.21844687559896725</v>
      </c>
      <c r="F46" s="16">
        <v>8200</v>
      </c>
      <c r="G46" s="13">
        <f t="shared" si="1"/>
        <v>1.1341463414634145</v>
      </c>
    </row>
    <row r="47" spans="1:7" ht="15.75" thickBot="1" x14ac:dyDescent="0.3">
      <c r="A47" s="9" t="s">
        <v>96</v>
      </c>
      <c r="B47" s="7" t="s">
        <v>36</v>
      </c>
      <c r="C47" s="16">
        <v>385490.42</v>
      </c>
      <c r="D47" s="16">
        <v>69138.81</v>
      </c>
      <c r="E47" s="13">
        <f t="shared" si="0"/>
        <v>0.17935286173908033</v>
      </c>
      <c r="F47" s="16">
        <v>83464.460000000006</v>
      </c>
      <c r="G47" s="13">
        <f t="shared" si="1"/>
        <v>0.82836227539242446</v>
      </c>
    </row>
    <row r="48" spans="1:7" ht="15.75" thickBot="1" x14ac:dyDescent="0.3">
      <c r="A48" s="8" t="s">
        <v>97</v>
      </c>
      <c r="B48" s="5" t="s">
        <v>114</v>
      </c>
      <c r="C48" s="14">
        <f>SUM(C49:C50)</f>
        <v>2588878.39</v>
      </c>
      <c r="D48" s="14">
        <f>SUM(D49:D50)</f>
        <v>397789.99</v>
      </c>
      <c r="E48" s="12">
        <f t="shared" si="0"/>
        <v>0.15365340895753701</v>
      </c>
      <c r="F48" s="14">
        <f>SUM(F49:F50)</f>
        <v>410787.37</v>
      </c>
      <c r="G48" s="12">
        <f t="shared" si="1"/>
        <v>0.96835983540584514</v>
      </c>
    </row>
    <row r="49" spans="1:7" ht="15.75" thickBot="1" x14ac:dyDescent="0.3">
      <c r="A49" s="9" t="s">
        <v>98</v>
      </c>
      <c r="B49" s="7" t="s">
        <v>37</v>
      </c>
      <c r="C49" s="16">
        <v>2413388.17</v>
      </c>
      <c r="D49" s="16">
        <v>361396.01</v>
      </c>
      <c r="E49" s="13">
        <f t="shared" si="0"/>
        <v>0.14974632530829055</v>
      </c>
      <c r="F49" s="16">
        <v>384996.11</v>
      </c>
      <c r="G49" s="13">
        <f t="shared" si="1"/>
        <v>0.93870041959644746</v>
      </c>
    </row>
    <row r="50" spans="1:7" ht="24.75" thickBot="1" x14ac:dyDescent="0.3">
      <c r="A50" s="9" t="s">
        <v>99</v>
      </c>
      <c r="B50" s="7" t="s">
        <v>38</v>
      </c>
      <c r="C50" s="16">
        <v>175490.22</v>
      </c>
      <c r="D50" s="16">
        <v>36393.980000000003</v>
      </c>
      <c r="E50" s="13">
        <f t="shared" si="0"/>
        <v>0.20738466223359914</v>
      </c>
      <c r="F50" s="16">
        <v>25791.26</v>
      </c>
      <c r="G50" s="13">
        <f t="shared" si="1"/>
        <v>1.4110974027635721</v>
      </c>
    </row>
    <row r="51" spans="1:7" ht="15.75" thickBot="1" x14ac:dyDescent="0.3">
      <c r="A51" s="8" t="s">
        <v>100</v>
      </c>
      <c r="B51" s="5" t="s">
        <v>115</v>
      </c>
      <c r="C51" s="14">
        <f>SUM(C52:C58)</f>
        <v>4763761.79</v>
      </c>
      <c r="D51" s="14">
        <f>SUM(D52:D58)</f>
        <v>887915.46</v>
      </c>
      <c r="E51" s="12">
        <f t="shared" si="0"/>
        <v>0.18638955916391445</v>
      </c>
      <c r="F51" s="14">
        <f>SUM(F52:F58)</f>
        <v>346123.58999999997</v>
      </c>
      <c r="G51" s="12">
        <f t="shared" si="1"/>
        <v>2.5653133321539858</v>
      </c>
    </row>
    <row r="52" spans="1:7" ht="15.75" thickBot="1" x14ac:dyDescent="0.3">
      <c r="A52" s="9" t="s">
        <v>101</v>
      </c>
      <c r="B52" s="7" t="s">
        <v>39</v>
      </c>
      <c r="C52" s="16">
        <v>2082507.83</v>
      </c>
      <c r="D52" s="16">
        <v>445453.92</v>
      </c>
      <c r="E52" s="13">
        <f t="shared" si="0"/>
        <v>0.21390263872381213</v>
      </c>
      <c r="F52" s="16">
        <v>149771.15</v>
      </c>
      <c r="G52" s="13">
        <f t="shared" si="1"/>
        <v>2.9742304843088938</v>
      </c>
    </row>
    <row r="53" spans="1:7" ht="15.75" thickBot="1" x14ac:dyDescent="0.3">
      <c r="A53" s="9" t="s">
        <v>102</v>
      </c>
      <c r="B53" s="7" t="s">
        <v>40</v>
      </c>
      <c r="C53" s="16">
        <v>1477719.47</v>
      </c>
      <c r="D53" s="16">
        <v>245015.96</v>
      </c>
      <c r="E53" s="13">
        <f t="shared" si="0"/>
        <v>0.16580681582276235</v>
      </c>
      <c r="F53" s="16">
        <v>60105.33</v>
      </c>
      <c r="G53" s="13">
        <f t="shared" si="1"/>
        <v>4.0764431374056178</v>
      </c>
    </row>
    <row r="54" spans="1:7" ht="24.75" thickBot="1" x14ac:dyDescent="0.3">
      <c r="A54" s="9" t="s">
        <v>126</v>
      </c>
      <c r="B54" s="7" t="s">
        <v>129</v>
      </c>
      <c r="C54" s="16">
        <v>21981.9</v>
      </c>
      <c r="D54" s="16">
        <v>5495.47</v>
      </c>
      <c r="E54" s="13">
        <f t="shared" si="0"/>
        <v>0.24999977254013528</v>
      </c>
      <c r="F54" s="16">
        <v>4543.79</v>
      </c>
      <c r="G54" s="13">
        <f t="shared" si="1"/>
        <v>1.2094462992347799</v>
      </c>
    </row>
    <row r="55" spans="1:7" ht="15.75" thickBot="1" x14ac:dyDescent="0.3">
      <c r="A55" s="9" t="s">
        <v>103</v>
      </c>
      <c r="B55" s="7" t="s">
        <v>41</v>
      </c>
      <c r="C55" s="16">
        <v>179496.79</v>
      </c>
      <c r="D55" s="16">
        <v>5013.57</v>
      </c>
      <c r="E55" s="13">
        <f t="shared" si="0"/>
        <v>2.7931251583941972E-2</v>
      </c>
      <c r="F55" s="16">
        <v>5165.3</v>
      </c>
      <c r="G55" s="13">
        <f t="shared" si="1"/>
        <v>0.97062513309972309</v>
      </c>
    </row>
    <row r="56" spans="1:7" ht="15.75" thickBot="1" x14ac:dyDescent="0.3">
      <c r="A56" s="9" t="s">
        <v>104</v>
      </c>
      <c r="B56" s="7" t="s">
        <v>42</v>
      </c>
      <c r="C56" s="16">
        <v>121399.35</v>
      </c>
      <c r="D56" s="16">
        <v>24809.33</v>
      </c>
      <c r="E56" s="13">
        <f t="shared" si="0"/>
        <v>0.20436130835955876</v>
      </c>
      <c r="F56" s="16">
        <v>20742.09</v>
      </c>
      <c r="G56" s="13">
        <f t="shared" si="1"/>
        <v>1.196086315313452</v>
      </c>
    </row>
    <row r="57" spans="1:7" ht="24.75" thickBot="1" x14ac:dyDescent="0.3">
      <c r="A57" s="9" t="s">
        <v>105</v>
      </c>
      <c r="B57" s="7" t="s">
        <v>43</v>
      </c>
      <c r="C57" s="16">
        <v>75995.649999999994</v>
      </c>
      <c r="D57" s="16">
        <v>16996.8</v>
      </c>
      <c r="E57" s="13">
        <f t="shared" si="0"/>
        <v>0.22365490656373097</v>
      </c>
      <c r="F57" s="16">
        <v>16278</v>
      </c>
      <c r="G57" s="13">
        <f t="shared" si="1"/>
        <v>1.0441577589384445</v>
      </c>
    </row>
    <row r="58" spans="1:7" ht="15.75" thickBot="1" x14ac:dyDescent="0.3">
      <c r="A58" s="9" t="s">
        <v>106</v>
      </c>
      <c r="B58" s="7" t="s">
        <v>44</v>
      </c>
      <c r="C58" s="16">
        <v>804660.8</v>
      </c>
      <c r="D58" s="16">
        <v>145130.41</v>
      </c>
      <c r="E58" s="13">
        <f t="shared" si="0"/>
        <v>0.18036222219350065</v>
      </c>
      <c r="F58" s="16">
        <v>89517.93</v>
      </c>
      <c r="G58" s="13">
        <f t="shared" si="1"/>
        <v>1.621244034574973</v>
      </c>
    </row>
    <row r="59" spans="1:7" ht="15.75" thickBot="1" x14ac:dyDescent="0.3">
      <c r="A59" s="4">
        <v>1000</v>
      </c>
      <c r="B59" s="5" t="s">
        <v>116</v>
      </c>
      <c r="C59" s="14">
        <f>SUM(C60:C64)</f>
        <v>13942317.49</v>
      </c>
      <c r="D59" s="14">
        <f>SUM(D60:D64)</f>
        <v>3131212.5</v>
      </c>
      <c r="E59" s="12">
        <f t="shared" si="0"/>
        <v>0.22458335941968283</v>
      </c>
      <c r="F59" s="14">
        <f>SUM(F60:F64)</f>
        <v>2900817.4</v>
      </c>
      <c r="G59" s="12">
        <f t="shared" si="1"/>
        <v>1.079424199537689</v>
      </c>
    </row>
    <row r="60" spans="1:7" ht="15.75" thickBot="1" x14ac:dyDescent="0.3">
      <c r="A60" s="6">
        <v>1001</v>
      </c>
      <c r="B60" s="7" t="s">
        <v>45</v>
      </c>
      <c r="C60" s="16">
        <v>67180.42</v>
      </c>
      <c r="D60" s="16">
        <v>11553.45</v>
      </c>
      <c r="E60" s="13">
        <f t="shared" si="0"/>
        <v>0.17197644789955169</v>
      </c>
      <c r="F60" s="16">
        <v>12281.54</v>
      </c>
      <c r="G60" s="13">
        <f t="shared" si="1"/>
        <v>0.94071671793602429</v>
      </c>
    </row>
    <row r="61" spans="1:7" ht="15.75" thickBot="1" x14ac:dyDescent="0.3">
      <c r="A61" s="6">
        <v>1002</v>
      </c>
      <c r="B61" s="7" t="s">
        <v>46</v>
      </c>
      <c r="C61" s="16">
        <v>1151874.52</v>
      </c>
      <c r="D61" s="16">
        <v>283632.90999999997</v>
      </c>
      <c r="E61" s="13">
        <f t="shared" si="0"/>
        <v>0.24623594417211345</v>
      </c>
      <c r="F61" s="16">
        <v>201970.34</v>
      </c>
      <c r="G61" s="13">
        <f t="shared" si="1"/>
        <v>1.4043295168983723</v>
      </c>
    </row>
    <row r="62" spans="1:7" ht="15.75" thickBot="1" x14ac:dyDescent="0.3">
      <c r="A62" s="6">
        <v>1003</v>
      </c>
      <c r="B62" s="7" t="s">
        <v>47</v>
      </c>
      <c r="C62" s="16">
        <v>10623955.189999999</v>
      </c>
      <c r="D62" s="16">
        <v>2504702.36</v>
      </c>
      <c r="E62" s="13">
        <f t="shared" si="0"/>
        <v>0.23575987616717348</v>
      </c>
      <c r="F62" s="16">
        <v>2437942.79</v>
      </c>
      <c r="G62" s="13">
        <f t="shared" si="1"/>
        <v>1.0273835671098746</v>
      </c>
    </row>
    <row r="63" spans="1:7" ht="15.75" thickBot="1" x14ac:dyDescent="0.3">
      <c r="A63" s="6">
        <v>1004</v>
      </c>
      <c r="B63" s="7" t="s">
        <v>48</v>
      </c>
      <c r="C63" s="16">
        <v>2044343.64</v>
      </c>
      <c r="D63" s="16">
        <v>321238.99</v>
      </c>
      <c r="E63" s="13">
        <f t="shared" si="0"/>
        <v>0.15713551465349535</v>
      </c>
      <c r="F63" s="16">
        <v>237906.71</v>
      </c>
      <c r="G63" s="13">
        <f t="shared" si="1"/>
        <v>1.3502729284096275</v>
      </c>
    </row>
    <row r="64" spans="1:7" ht="15.75" thickBot="1" x14ac:dyDescent="0.3">
      <c r="A64" s="6">
        <v>1006</v>
      </c>
      <c r="B64" s="7" t="s">
        <v>49</v>
      </c>
      <c r="C64" s="16">
        <v>54963.72</v>
      </c>
      <c r="D64" s="16">
        <v>10084.790000000001</v>
      </c>
      <c r="E64" s="13">
        <f t="shared" si="0"/>
        <v>0.18348084882173188</v>
      </c>
      <c r="F64" s="16">
        <v>10716.02</v>
      </c>
      <c r="G64" s="13">
        <f t="shared" si="1"/>
        <v>0.94109473479892725</v>
      </c>
    </row>
    <row r="65" spans="1:7" ht="15.75" thickBot="1" x14ac:dyDescent="0.3">
      <c r="A65" s="4">
        <v>1100</v>
      </c>
      <c r="B65" s="5" t="s">
        <v>117</v>
      </c>
      <c r="C65" s="14">
        <f>SUM(C66:C69)</f>
        <v>1127388.56</v>
      </c>
      <c r="D65" s="14">
        <f>SUM(D66:D69)</f>
        <v>178783.56999999998</v>
      </c>
      <c r="E65" s="12">
        <f t="shared" si="0"/>
        <v>0.15858203315456737</v>
      </c>
      <c r="F65" s="14">
        <f>SUM(F66:F69)</f>
        <v>195979.19</v>
      </c>
      <c r="G65" s="12">
        <f t="shared" si="1"/>
        <v>0.91225792901787162</v>
      </c>
    </row>
    <row r="66" spans="1:7" ht="15.75" thickBot="1" x14ac:dyDescent="0.3">
      <c r="A66" s="6">
        <v>1101</v>
      </c>
      <c r="B66" s="7" t="s">
        <v>132</v>
      </c>
      <c r="C66" s="16">
        <v>66622.33</v>
      </c>
      <c r="D66" s="16">
        <v>24340.03</v>
      </c>
      <c r="E66" s="13">
        <f t="shared" si="0"/>
        <v>0.36534342164256334</v>
      </c>
      <c r="F66" s="16">
        <v>19091.68</v>
      </c>
      <c r="G66" s="13">
        <f t="shared" si="1"/>
        <v>1.2749024706049965</v>
      </c>
    </row>
    <row r="67" spans="1:7" ht="15.75" thickBot="1" x14ac:dyDescent="0.3">
      <c r="A67" s="6">
        <v>1102</v>
      </c>
      <c r="B67" s="7" t="s">
        <v>50</v>
      </c>
      <c r="C67" s="16">
        <v>358210.63</v>
      </c>
      <c r="D67" s="16">
        <v>9876.9</v>
      </c>
      <c r="E67" s="13">
        <f t="shared" si="0"/>
        <v>2.7572883585280535E-2</v>
      </c>
      <c r="F67" s="16">
        <v>19730.96</v>
      </c>
      <c r="G67" s="13">
        <f t="shared" si="1"/>
        <v>0.50057878582694404</v>
      </c>
    </row>
    <row r="68" spans="1:7" ht="15.75" thickBot="1" x14ac:dyDescent="0.3">
      <c r="A68" s="6">
        <v>1103</v>
      </c>
      <c r="B68" s="7" t="s">
        <v>51</v>
      </c>
      <c r="C68" s="16">
        <v>651100.51</v>
      </c>
      <c r="D68" s="16">
        <v>134201.71</v>
      </c>
      <c r="E68" s="13">
        <f t="shared" si="0"/>
        <v>0.20611519717593216</v>
      </c>
      <c r="F68" s="16">
        <v>148416.48000000001</v>
      </c>
      <c r="G68" s="13">
        <f t="shared" si="1"/>
        <v>0.90422377622754546</v>
      </c>
    </row>
    <row r="69" spans="1:7" ht="24.75" thickBot="1" x14ac:dyDescent="0.3">
      <c r="A69" s="6">
        <v>1105</v>
      </c>
      <c r="B69" s="7" t="s">
        <v>52</v>
      </c>
      <c r="C69" s="16">
        <v>51455.09</v>
      </c>
      <c r="D69" s="16">
        <v>10364.93</v>
      </c>
      <c r="E69" s="13">
        <f t="shared" si="0"/>
        <v>0.20143643709495021</v>
      </c>
      <c r="F69" s="16">
        <v>8740.07</v>
      </c>
      <c r="G69" s="13">
        <f t="shared" si="1"/>
        <v>1.1859092661729254</v>
      </c>
    </row>
    <row r="70" spans="1:7" ht="15.75" thickBot="1" x14ac:dyDescent="0.3">
      <c r="A70" s="4">
        <v>1200</v>
      </c>
      <c r="B70" s="5" t="s">
        <v>118</v>
      </c>
      <c r="C70" s="14">
        <f>SUM(C71:C73)</f>
        <v>172389.22</v>
      </c>
      <c r="D70" s="14">
        <f>SUM(D71:D73)</f>
        <v>33061.350000000006</v>
      </c>
      <c r="E70" s="12">
        <f t="shared" ref="E70:E79" si="2">D70/C70</f>
        <v>0.19178316370362372</v>
      </c>
      <c r="F70" s="14">
        <f>SUM(F71:F73)</f>
        <v>27295.47</v>
      </c>
      <c r="G70" s="12">
        <f t="shared" ref="G70:G75" si="3">D70/F70</f>
        <v>1.2112394474247927</v>
      </c>
    </row>
    <row r="71" spans="1:7" ht="15.75" thickBot="1" x14ac:dyDescent="0.3">
      <c r="A71" s="6">
        <v>1201</v>
      </c>
      <c r="B71" s="7" t="s">
        <v>53</v>
      </c>
      <c r="C71" s="16">
        <v>73369.820000000007</v>
      </c>
      <c r="D71" s="16">
        <v>16496.7</v>
      </c>
      <c r="E71" s="13">
        <f t="shared" si="2"/>
        <v>0.22484313032252223</v>
      </c>
      <c r="F71" s="16">
        <v>10943.08</v>
      </c>
      <c r="G71" s="13">
        <f t="shared" si="3"/>
        <v>1.5075006305354617</v>
      </c>
    </row>
    <row r="72" spans="1:7" ht="15.75" thickBot="1" x14ac:dyDescent="0.3">
      <c r="A72" s="6">
        <v>1202</v>
      </c>
      <c r="B72" s="7" t="s">
        <v>54</v>
      </c>
      <c r="C72" s="16">
        <v>93141.4</v>
      </c>
      <c r="D72" s="16">
        <v>16564.650000000001</v>
      </c>
      <c r="E72" s="13">
        <f t="shared" si="2"/>
        <v>0.17784411657973792</v>
      </c>
      <c r="F72" s="16">
        <v>16352.39</v>
      </c>
      <c r="G72" s="13">
        <f t="shared" si="3"/>
        <v>1.0129803655612422</v>
      </c>
    </row>
    <row r="73" spans="1:7" ht="24.75" thickBot="1" x14ac:dyDescent="0.3">
      <c r="A73" s="6">
        <v>1204</v>
      </c>
      <c r="B73" s="7" t="s">
        <v>55</v>
      </c>
      <c r="C73" s="16">
        <v>5878</v>
      </c>
      <c r="D73" s="16"/>
      <c r="E73" s="13">
        <f t="shared" si="2"/>
        <v>0</v>
      </c>
      <c r="F73" s="16"/>
      <c r="G73" s="13" t="s">
        <v>138</v>
      </c>
    </row>
    <row r="74" spans="1:7" ht="24.75" thickBot="1" x14ac:dyDescent="0.3">
      <c r="A74" s="4">
        <v>1300</v>
      </c>
      <c r="B74" s="5" t="s">
        <v>119</v>
      </c>
      <c r="C74" s="14">
        <f>SUM(C75)</f>
        <v>660646.69999999995</v>
      </c>
      <c r="D74" s="14">
        <f>SUM(D75)</f>
        <v>51474.97</v>
      </c>
      <c r="E74" s="12">
        <f t="shared" si="2"/>
        <v>7.791603288111483E-2</v>
      </c>
      <c r="F74" s="14">
        <f>SUM(F75)</f>
        <v>66133.899999999994</v>
      </c>
      <c r="G74" s="12">
        <f t="shared" si="3"/>
        <v>0.77834469160294506</v>
      </c>
    </row>
    <row r="75" spans="1:7" ht="24.75" thickBot="1" x14ac:dyDescent="0.3">
      <c r="A75" s="6">
        <v>1301</v>
      </c>
      <c r="B75" s="7" t="s">
        <v>56</v>
      </c>
      <c r="C75" s="16">
        <v>660646.69999999995</v>
      </c>
      <c r="D75" s="16">
        <v>51474.97</v>
      </c>
      <c r="E75" s="13">
        <f t="shared" si="2"/>
        <v>7.791603288111483E-2</v>
      </c>
      <c r="F75" s="16">
        <v>66133.899999999994</v>
      </c>
      <c r="G75" s="13">
        <f t="shared" si="3"/>
        <v>0.77834469160294506</v>
      </c>
    </row>
    <row r="76" spans="1:7" ht="36.75" thickBot="1" x14ac:dyDescent="0.3">
      <c r="A76" s="4">
        <v>1400</v>
      </c>
      <c r="B76" s="5" t="s">
        <v>120</v>
      </c>
      <c r="C76" s="14">
        <f>SUM(C77:C79)</f>
        <v>7968.6399999999994</v>
      </c>
      <c r="D76" s="14">
        <f>SUM(D77:D79)</f>
        <v>0</v>
      </c>
      <c r="E76" s="12">
        <f t="shared" si="2"/>
        <v>0</v>
      </c>
      <c r="F76" s="14">
        <f>SUM(F77:F79)</f>
        <v>0</v>
      </c>
      <c r="G76" s="12">
        <v>0</v>
      </c>
    </row>
    <row r="77" spans="1:7" ht="36.75" thickBot="1" x14ac:dyDescent="0.3">
      <c r="A77" s="6">
        <v>1401</v>
      </c>
      <c r="B77" s="7" t="s">
        <v>57</v>
      </c>
      <c r="C77" s="16">
        <v>0</v>
      </c>
      <c r="D77" s="16">
        <v>0</v>
      </c>
      <c r="E77" s="13">
        <v>0</v>
      </c>
      <c r="F77" s="16">
        <v>0</v>
      </c>
      <c r="G77" s="13">
        <v>0</v>
      </c>
    </row>
    <row r="78" spans="1:7" ht="15.75" thickBot="1" x14ac:dyDescent="0.3">
      <c r="A78" s="6">
        <v>1402</v>
      </c>
      <c r="B78" s="7" t="s">
        <v>58</v>
      </c>
      <c r="C78" s="16">
        <v>1104.94</v>
      </c>
      <c r="D78" s="16">
        <v>0</v>
      </c>
      <c r="E78" s="13">
        <v>0</v>
      </c>
      <c r="F78" s="16">
        <v>0</v>
      </c>
      <c r="G78" s="13">
        <v>0</v>
      </c>
    </row>
    <row r="79" spans="1:7" ht="24.75" thickBot="1" x14ac:dyDescent="0.3">
      <c r="A79" s="6">
        <v>1403</v>
      </c>
      <c r="B79" s="7" t="s">
        <v>59</v>
      </c>
      <c r="C79" s="16">
        <v>6863.7</v>
      </c>
      <c r="D79" s="16">
        <v>0</v>
      </c>
      <c r="E79" s="13">
        <f t="shared" si="2"/>
        <v>0</v>
      </c>
      <c r="F79" s="16">
        <v>0</v>
      </c>
      <c r="G79" s="13">
        <v>0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В5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2019-05-14T07:24:52Z</cp:lastPrinted>
  <dcterms:created xsi:type="dcterms:W3CDTF">2018-04-09T08:39:25Z</dcterms:created>
  <dcterms:modified xsi:type="dcterms:W3CDTF">2019-05-14T08:16:54Z</dcterms:modified>
</cp:coreProperties>
</file>