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1040"/>
  </bookViews>
  <sheets>
    <sheet name="В3" sheetId="1" r:id="rId1"/>
  </sheets>
  <definedNames>
    <definedName name="_xlnm.Print_Titles" localSheetId="0">В3!$4:$4</definedName>
  </definedNames>
  <calcPr calcId="145621"/>
</workbook>
</file>

<file path=xl/calcChain.xml><?xml version="1.0" encoding="utf-8"?>
<calcChain xmlns="http://schemas.openxmlformats.org/spreadsheetml/2006/main">
  <c r="C70" i="1" l="1"/>
  <c r="C66" i="1"/>
  <c r="G79" i="1"/>
  <c r="G78" i="1"/>
  <c r="G77" i="1"/>
  <c r="G75" i="1"/>
  <c r="G72" i="1"/>
  <c r="G71" i="1"/>
  <c r="G69" i="1"/>
  <c r="G68" i="1"/>
  <c r="G67" i="1"/>
  <c r="G65" i="1"/>
  <c r="G64" i="1"/>
  <c r="G63" i="1"/>
  <c r="G62" i="1"/>
  <c r="G61" i="1"/>
  <c r="G59" i="1"/>
  <c r="G58" i="1"/>
  <c r="G57" i="1"/>
  <c r="G56" i="1"/>
  <c r="G55" i="1"/>
  <c r="G54" i="1"/>
  <c r="G53" i="1"/>
  <c r="G51" i="1"/>
  <c r="G50" i="1"/>
  <c r="G48" i="1"/>
  <c r="G47" i="1"/>
  <c r="G46" i="1"/>
  <c r="G45" i="1"/>
  <c r="G44" i="1"/>
  <c r="G43" i="1"/>
  <c r="G42" i="1"/>
  <c r="G41" i="1"/>
  <c r="G40" i="1"/>
  <c r="G38" i="1"/>
  <c r="G37" i="1"/>
  <c r="G34" i="1"/>
  <c r="G32" i="1"/>
  <c r="G31" i="1"/>
  <c r="G29" i="1"/>
  <c r="G28" i="1"/>
  <c r="G27" i="1"/>
  <c r="G26" i="1"/>
  <c r="G25" i="1"/>
  <c r="G24" i="1"/>
  <c r="G23" i="1"/>
  <c r="G20" i="1"/>
  <c r="G19" i="1"/>
  <c r="G18" i="1"/>
  <c r="G16" i="1"/>
  <c r="G14" i="1"/>
  <c r="G8" i="1"/>
  <c r="G9" i="1"/>
  <c r="G10" i="1"/>
  <c r="G11" i="1"/>
  <c r="G7" i="1"/>
  <c r="E36" i="1"/>
  <c r="F35" i="1"/>
  <c r="D35" i="1"/>
  <c r="C35" i="1"/>
  <c r="E21" i="1"/>
  <c r="F17" i="1"/>
  <c r="D17" i="1"/>
  <c r="C17" i="1"/>
  <c r="E35" i="1" l="1"/>
  <c r="G17" i="1"/>
  <c r="G35" i="1"/>
  <c r="F76" i="1" l="1"/>
  <c r="F22" i="1"/>
  <c r="F74" i="1"/>
  <c r="F70" i="1"/>
  <c r="F66" i="1"/>
  <c r="F60" i="1"/>
  <c r="F52" i="1"/>
  <c r="F49" i="1"/>
  <c r="F30" i="1"/>
  <c r="F6" i="1"/>
  <c r="F39" i="1"/>
  <c r="F15" i="1" l="1"/>
  <c r="G15" i="1" l="1"/>
  <c r="D76" i="1"/>
  <c r="G76" i="1" s="1"/>
  <c r="D74" i="1"/>
  <c r="G74" i="1" s="1"/>
  <c r="D70" i="1"/>
  <c r="G70" i="1" s="1"/>
  <c r="D66" i="1"/>
  <c r="G66" i="1" s="1"/>
  <c r="D60" i="1"/>
  <c r="G60" i="1" s="1"/>
  <c r="D52" i="1"/>
  <c r="G52" i="1" s="1"/>
  <c r="D49" i="1"/>
  <c r="G49" i="1" s="1"/>
  <c r="D39" i="1"/>
  <c r="G39" i="1" s="1"/>
  <c r="D30" i="1"/>
  <c r="G30" i="1" s="1"/>
  <c r="D22" i="1"/>
  <c r="G22" i="1" s="1"/>
  <c r="D15" i="1"/>
  <c r="D6" i="1"/>
  <c r="G6" i="1" l="1"/>
  <c r="D5" i="1"/>
  <c r="C76" i="1" l="1"/>
  <c r="C74" i="1"/>
  <c r="C60" i="1"/>
  <c r="C52" i="1"/>
  <c r="C49" i="1"/>
  <c r="C39" i="1"/>
  <c r="C30" i="1"/>
  <c r="C22" i="1"/>
  <c r="C15" i="1"/>
  <c r="C6" i="1"/>
  <c r="E6" i="1" s="1"/>
  <c r="C5" i="1" l="1"/>
  <c r="E5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F5" i="1"/>
  <c r="G5" i="1" s="1"/>
</calcChain>
</file>

<file path=xl/sharedStrings.xml><?xml version="1.0" encoding="utf-8"?>
<sst xmlns="http://schemas.openxmlformats.org/spreadsheetml/2006/main" count="136" uniqueCount="136">
  <si>
    <t>Код</t>
  </si>
  <si>
    <t>Наименование разделов, подразделов</t>
  </si>
  <si>
    <t>Утвержденные бюджетные назначения (годовой план), тыс. руб.</t>
  </si>
  <si>
    <t>Темп роста к соответствующему периоду прошлого года, %</t>
  </si>
  <si>
    <t>РАСХОДЫ БЮДЖЕТА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</si>
  <si>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</si>
  <si>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</si>
  <si>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</si>
  <si>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</si>
  <si>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</si>
  <si>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</si>
  <si>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</si>
  <si>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Прикладные научные исследования в области общегосударственных вопросов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</si>
  <si>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</si>
  <si>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</si>
  <si>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</si>
  <si>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</si>
  <si>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</si>
  <si>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</si>
  <si>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</si>
  <si>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</si>
  <si>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</si>
  <si>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</si>
  <si>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</si>
  <si>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</si>
  <si>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</si>
  <si>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</si>
  <si>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</si>
  <si>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</si>
  <si>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</si>
  <si>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</si>
  <si>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</si>
  <si>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</si>
  <si>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</si>
  <si>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</si>
  <si>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</si>
  <si>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</si>
  <si>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</si>
  <si>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</si>
  <si>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</si>
  <si>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</si>
  <si>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Высшее образование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</si>
  <si>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</si>
  <si>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</si>
  <si>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</si>
  <si>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</si>
  <si>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</si>
  <si>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</si>
  <si>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</si>
  <si>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</si>
  <si>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</si>
  <si>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</si>
  <si>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</si>
  <si>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</si>
  <si>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</si>
  <si>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</si>
  <si>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</si>
  <si>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</si>
  <si>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</si>
  <si>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</si>
  <si>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</si>
  <si>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</si>
  <si>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</si>
  <si>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</si>
  <si>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</si>
  <si>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</si>
  <si>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</si>
  <si>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</si>
  <si>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</si>
  <si>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</si>
  <si>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</si>
  <si>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</si>
  <si>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</si>
  <si>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</si>
  <si>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0100</t>
  </si>
  <si>
    <t>0103</t>
  </si>
  <si>
    <t>0104</t>
  </si>
  <si>
    <t>0105</t>
  </si>
  <si>
    <t>0106</t>
  </si>
  <si>
    <t>0107</t>
  </si>
  <si>
    <t>0111</t>
  </si>
  <si>
    <t>0112</t>
  </si>
  <si>
    <t>0113</t>
  </si>
  <si>
    <t>0200</t>
  </si>
  <si>
    <t>0203</t>
  </si>
  <si>
    <t>0300</t>
  </si>
  <si>
    <t>0309</t>
  </si>
  <si>
    <t>0400</t>
  </si>
  <si>
    <t>0401</t>
  </si>
  <si>
    <t>0405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</si>
  <si>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</si>
  <si>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</si>
  <si>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</si>
  <si>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</si>
  <si>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</si>
  <si>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</si>
  <si>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</si>
  <si>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</si>
  <si>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</si>
  <si>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</si>
  <si>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</si>
  <si>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</si>
  <si>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</si>
  <si>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</si>
  <si>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</si>
  <si>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</si>
  <si>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</si>
  <si>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</si>
  <si>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0706</t>
  </si>
  <si>
    <t>0707</t>
  </si>
  <si>
    <t>0709</t>
  </si>
  <si>
    <t>0800</t>
  </si>
  <si>
    <t>0801</t>
  </si>
  <si>
    <t>0804</t>
  </si>
  <si>
    <t>0900</t>
  </si>
  <si>
    <t>0901</t>
  </si>
  <si>
    <t>0902</t>
  </si>
  <si>
    <t>0904</t>
  </si>
  <si>
    <t>0905</t>
  </si>
  <si>
    <t>0906</t>
  </si>
  <si>
    <t>0909</t>
  </si>
  <si>
    <t>0310</t>
  </si>
  <si>
    <t>0406</t>
  </si>
  <si>
    <t>0304</t>
  </si>
  <si>
    <t>0708</t>
  </si>
  <si>
    <t>0903</t>
  </si>
  <si>
    <t>Органы юстиции</t>
  </si>
  <si>
    <t>Прикладные научные исследования в области образования</t>
  </si>
  <si>
    <t>Медицинская помощь в дневных стационарах всех типов</t>
  </si>
  <si>
    <t>0314</t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</si>
  <si>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01.04.2019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</si>
  <si>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01.04.2019</t>
    </r>
    <r>
      <rPr>
        <sz val="9"/>
        <color rgb="FF000000"/>
        <rFont val="Times New Roman"/>
        <family val="1"/>
        <charset val="204"/>
      </rPr>
      <t>, тыс. руб.</t>
    </r>
  </si>
  <si>
    <t xml:space="preserve">Сведения об исполнении республиканского бюджета за 1 квартал 2019 года по расходам в разрезе разделов и подразделов классификации расходов бюджета </t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</si>
  <si>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 xml:space="preserve">на 01.04.2018, </t>
    </r>
    <r>
      <rPr>
        <sz val="9"/>
        <color rgb="FF000000"/>
        <rFont val="Times New Roman"/>
        <family val="1"/>
        <charset val="204"/>
      </rPr>
      <t>тыс. руб.</t>
    </r>
  </si>
  <si>
    <t>0602</t>
  </si>
  <si>
    <t>Сбор, удаление отходов и очистка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</si>
</sst>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" fontId="6" fillId="0" borderId="5">
      <alignment horizontal="center" vertical="top" shrinkToFit="1"/>
    </xf>
    <xf numFmtId="4" fontId="7" fillId="2" borderId="5">
      <alignment horizontal="right" vertical="top" shrinkToFit="1"/>
    </xf>
    <xf numFmtId="0" fontId="7" fillId="0" borderId="5">
      <alignment vertical="top" wrapText="1"/>
    </xf>
    <xf numFmtId="0" fontId="7" fillId="0" borderId="5">
      <alignment horizontal="left"/>
    </xf>
    <xf numFmtId="4" fontId="7" fillId="3" borderId="5">
      <alignment horizontal="right" vertical="top" shrinkToFit="1"/>
    </xf>
    <xf numFmtId="0" fontId="6" fillId="0" borderId="0"/>
    <xf numFmtId="0" fontId="8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9"/>
  <sheetViews>
    <sheetView tabSelected="1" zoomScaleNormal="100" workbookViewId="0">
      <selection activeCell="A3" sqref="A3"/>
    </sheetView>
  </sheetViews>
  <sheetFormatPr defaultRowHeight="15" x14ac:dyDescent="0.25"/>
  <cols>
    <col min="2" max="2" width="40.42578125" customWidth="1"/>
    <col min="3" max="3" width="14.42578125" customWidth="1"/>
    <col min="4" max="4" width="16.42578125" customWidth="1"/>
    <col min="5" max="5" width="14.85546875" customWidth="1"/>
    <col min="6" max="7" width="15.7109375" customWidth="1"/>
  </cols>
  <sheetData>
    <row r="2" spans="1:7" ht="45" customHeight="1" x14ac:dyDescent="0.25">
      <c r="A2" s="16" t="s">
        <v>132</v>
      </c>
      <c r="B2" s="16"/>
      <c r="C2" s="16"/>
      <c r="D2" s="16"/>
      <c r="E2" s="16"/>
      <c r="F2" s="16"/>
      <c r="G2" s="16"/>
    </row>
    <row r="3" spans="1:7" ht="15.75" thickBot="1" x14ac:dyDescent="0.3">
      <c r="A3" s="1"/>
    </row>
    <row r="4" spans="1:7" ht="72.75" thickBot="1" x14ac:dyDescent="0.3">
      <c r="A4" s="2" t="s">
        <v>0</v>
      </c>
      <c r="B4" s="3" t="s">
        <v>1</v>
      </c>
      <c r="C4" s="4" t="s">
        <v>2</v>
      </c>
      <c r="D4" s="4" t="s">
        <v>131</v>
      </c>
      <c r="E4" s="4" t="s">
        <v>130</v>
      </c>
      <c r="F4" s="4" t="s">
        <v>133</v>
      </c>
      <c r="G4" s="4" t="s">
        <v>3</v>
      </c>
    </row>
    <row r="5" spans="1:7" ht="15.75" thickBot="1" x14ac:dyDescent="0.3">
      <c r="A5" s="5"/>
      <c r="B5" s="6" t="s">
        <v>4</v>
      </c>
      <c r="C5" s="11">
        <f>SUM(C6,C15,C17,C22,C30,C35,C39,C49,C52,C60,C66,C70,C74,C76)</f>
        <v>54719915.920000002</v>
      </c>
      <c r="D5" s="11">
        <f>SUM(D6,D15,D17,D22,D30,D35,D39,D49,D52,D60,D66,D70,D74,D76)</f>
        <v>8549476.120000001</v>
      </c>
      <c r="E5" s="12">
        <f>D5/C5</f>
        <v>0.15624066624114069</v>
      </c>
      <c r="F5" s="11">
        <f>SUM(F6,F15,F17,F22,F30,F35,F39,F49,F52,F60,F66,F70,F74,F76)</f>
        <v>7768958.3699999992</v>
      </c>
      <c r="G5" s="12">
        <f>D5/F5</f>
        <v>1.1004662031674655</v>
      </c>
    </row>
    <row r="6" spans="1:7" ht="15.75" thickBot="1" x14ac:dyDescent="0.3">
      <c r="A6" s="9" t="s">
        <v>74</v>
      </c>
      <c r="B6" s="6" t="s">
        <v>5</v>
      </c>
      <c r="C6" s="11">
        <f>SUM(C7:C14)</f>
        <v>3908489.68</v>
      </c>
      <c r="D6" s="11">
        <f>SUM(D7:D14)</f>
        <v>180677.67</v>
      </c>
      <c r="E6" s="12">
        <f>D6/C6</f>
        <v>4.6226978908129039E-2</v>
      </c>
      <c r="F6" s="11">
        <f>SUM(F7:F14)</f>
        <v>189349.41</v>
      </c>
      <c r="G6" s="12">
        <f>D6/F6</f>
        <v>0.95420244509871988</v>
      </c>
    </row>
    <row r="7" spans="1:7" ht="48.75" thickBot="1" x14ac:dyDescent="0.3">
      <c r="A7" s="10" t="s">
        <v>75</v>
      </c>
      <c r="B7" s="8" t="s">
        <v>6</v>
      </c>
      <c r="C7" s="14">
        <v>85459.6</v>
      </c>
      <c r="D7" s="14">
        <v>18478.91</v>
      </c>
      <c r="E7" s="13">
        <f t="shared" ref="E7:E71" si="0">D7/C7</f>
        <v>0.21622977406868274</v>
      </c>
      <c r="F7" s="14">
        <v>19052.419999999998</v>
      </c>
      <c r="G7" s="13">
        <f>D7/F7</f>
        <v>0.96989831213042765</v>
      </c>
    </row>
    <row r="8" spans="1:7" ht="48.75" thickBot="1" x14ac:dyDescent="0.3">
      <c r="A8" s="10" t="s">
        <v>76</v>
      </c>
      <c r="B8" s="8" t="s">
        <v>7</v>
      </c>
      <c r="C8" s="14">
        <v>155518.20000000001</v>
      </c>
      <c r="D8" s="14">
        <v>32536.82</v>
      </c>
      <c r="E8" s="13">
        <f t="shared" si="0"/>
        <v>0.20921551303963135</v>
      </c>
      <c r="F8" s="14">
        <v>33334.04</v>
      </c>
      <c r="G8" s="13">
        <f t="shared" ref="G8:G11" si="1">D8/F8</f>
        <v>0.97608390702117109</v>
      </c>
    </row>
    <row r="9" spans="1:7" ht="15.75" thickBot="1" x14ac:dyDescent="0.3">
      <c r="A9" s="10" t="s">
        <v>77</v>
      </c>
      <c r="B9" s="8" t="s">
        <v>8</v>
      </c>
      <c r="C9" s="14">
        <v>115473</v>
      </c>
      <c r="D9" s="14">
        <v>20425.75</v>
      </c>
      <c r="E9" s="13">
        <f t="shared" si="0"/>
        <v>0.17688767071090211</v>
      </c>
      <c r="F9" s="14">
        <v>27847.02</v>
      </c>
      <c r="G9" s="13">
        <f t="shared" si="1"/>
        <v>0.73349859338629408</v>
      </c>
    </row>
    <row r="10" spans="1:7" ht="36.75" thickBot="1" x14ac:dyDescent="0.3">
      <c r="A10" s="10" t="s">
        <v>78</v>
      </c>
      <c r="B10" s="8" t="s">
        <v>9</v>
      </c>
      <c r="C10" s="14">
        <v>147478.70000000001</v>
      </c>
      <c r="D10" s="14">
        <v>19625.16</v>
      </c>
      <c r="E10" s="13">
        <f t="shared" si="0"/>
        <v>0.13307114857942196</v>
      </c>
      <c r="F10" s="14">
        <v>22428.99</v>
      </c>
      <c r="G10" s="13">
        <f t="shared" si="1"/>
        <v>0.87499080431174114</v>
      </c>
    </row>
    <row r="11" spans="1:7" ht="15.75" thickBot="1" x14ac:dyDescent="0.3">
      <c r="A11" s="10" t="s">
        <v>79</v>
      </c>
      <c r="B11" s="8" t="s">
        <v>10</v>
      </c>
      <c r="C11" s="14">
        <v>18602.8</v>
      </c>
      <c r="D11" s="14">
        <v>3346.82</v>
      </c>
      <c r="E11" s="13">
        <f t="shared" si="0"/>
        <v>0.17990947599286131</v>
      </c>
      <c r="F11" s="14">
        <v>3692.05</v>
      </c>
      <c r="G11" s="13">
        <f t="shared" si="1"/>
        <v>0.90649368237158223</v>
      </c>
    </row>
    <row r="12" spans="1:7" ht="15.75" thickBot="1" x14ac:dyDescent="0.3">
      <c r="A12" s="10" t="s">
        <v>80</v>
      </c>
      <c r="B12" s="8" t="s">
        <v>11</v>
      </c>
      <c r="C12" s="14">
        <v>2874554.9</v>
      </c>
      <c r="D12" s="14">
        <v>0</v>
      </c>
      <c r="E12" s="13">
        <f t="shared" si="0"/>
        <v>0</v>
      </c>
      <c r="F12" s="14">
        <v>0</v>
      </c>
      <c r="G12" s="13"/>
    </row>
    <row r="13" spans="1:7" ht="24.75" thickBot="1" x14ac:dyDescent="0.3">
      <c r="A13" s="10" t="s">
        <v>81</v>
      </c>
      <c r="B13" s="8" t="s">
        <v>12</v>
      </c>
      <c r="C13" s="14">
        <v>225</v>
      </c>
      <c r="D13" s="14">
        <v>0</v>
      </c>
      <c r="E13" s="13">
        <f t="shared" si="0"/>
        <v>0</v>
      </c>
      <c r="F13" s="14">
        <v>0</v>
      </c>
      <c r="G13" s="13"/>
    </row>
    <row r="14" spans="1:7" ht="15.75" thickBot="1" x14ac:dyDescent="0.3">
      <c r="A14" s="10" t="s">
        <v>82</v>
      </c>
      <c r="B14" s="8" t="s">
        <v>13</v>
      </c>
      <c r="C14" s="14">
        <v>511177.48</v>
      </c>
      <c r="D14" s="14">
        <v>86264.21</v>
      </c>
      <c r="E14" s="13">
        <f t="shared" si="0"/>
        <v>0.16875588885488463</v>
      </c>
      <c r="F14" s="14">
        <v>82994.89</v>
      </c>
      <c r="G14" s="13">
        <f t="shared" ref="G14:G20" si="2">D14/F14</f>
        <v>1.0393918227977652</v>
      </c>
    </row>
    <row r="15" spans="1:7" ht="15.75" thickBot="1" x14ac:dyDescent="0.3">
      <c r="A15" s="9" t="s">
        <v>83</v>
      </c>
      <c r="B15" s="6" t="s">
        <v>14</v>
      </c>
      <c r="C15" s="15">
        <f>C16</f>
        <v>32920.300000000003</v>
      </c>
      <c r="D15" s="15">
        <f>D16</f>
        <v>8127.3</v>
      </c>
      <c r="E15" s="12">
        <f t="shared" si="0"/>
        <v>0.24687806611725893</v>
      </c>
      <c r="F15" s="15">
        <f>F16</f>
        <v>6207.64</v>
      </c>
      <c r="G15" s="12">
        <f t="shared" si="2"/>
        <v>1.3092415152940569</v>
      </c>
    </row>
    <row r="16" spans="1:7" ht="15.75" thickBot="1" x14ac:dyDescent="0.3">
      <c r="A16" s="10" t="s">
        <v>84</v>
      </c>
      <c r="B16" s="8" t="s">
        <v>15</v>
      </c>
      <c r="C16" s="14">
        <v>32920.300000000003</v>
      </c>
      <c r="D16" s="14">
        <v>8127.3</v>
      </c>
      <c r="E16" s="13">
        <f t="shared" si="0"/>
        <v>0.24687806611725893</v>
      </c>
      <c r="F16" s="14">
        <v>6207.64</v>
      </c>
      <c r="G16" s="13">
        <f t="shared" si="2"/>
        <v>1.3092415152940569</v>
      </c>
    </row>
    <row r="17" spans="1:7" ht="24.75" thickBot="1" x14ac:dyDescent="0.3">
      <c r="A17" s="9" t="s">
        <v>85</v>
      </c>
      <c r="B17" s="6" t="s">
        <v>16</v>
      </c>
      <c r="C17" s="15">
        <f>SUM(C18:C21)</f>
        <v>458413.10000000003</v>
      </c>
      <c r="D17" s="15">
        <f>SUM(D18:D21)</f>
        <v>53019.31</v>
      </c>
      <c r="E17" s="12">
        <f t="shared" si="0"/>
        <v>0.11565836578404935</v>
      </c>
      <c r="F17" s="15">
        <f>SUM(F18:F21)</f>
        <v>92079.679999999993</v>
      </c>
      <c r="G17" s="12">
        <f t="shared" si="2"/>
        <v>0.57579815655310707</v>
      </c>
    </row>
    <row r="18" spans="1:7" ht="15.75" thickBot="1" x14ac:dyDescent="0.3">
      <c r="A18" s="10" t="s">
        <v>123</v>
      </c>
      <c r="B18" s="8" t="s">
        <v>126</v>
      </c>
      <c r="C18" s="14">
        <v>131182</v>
      </c>
      <c r="D18" s="14">
        <v>21031.32</v>
      </c>
      <c r="E18" s="13">
        <f t="shared" si="0"/>
        <v>0.16032169047582748</v>
      </c>
      <c r="F18" s="14">
        <v>19248.009999999998</v>
      </c>
      <c r="G18" s="13">
        <f t="shared" si="2"/>
        <v>1.0926490582662831</v>
      </c>
    </row>
    <row r="19" spans="1:7" ht="36.75" thickBot="1" x14ac:dyDescent="0.3">
      <c r="A19" s="10" t="s">
        <v>86</v>
      </c>
      <c r="B19" s="8" t="s">
        <v>17</v>
      </c>
      <c r="C19" s="14">
        <v>79495.7</v>
      </c>
      <c r="D19" s="14">
        <v>11808.02</v>
      </c>
      <c r="E19" s="13">
        <f t="shared" si="0"/>
        <v>0.14853658751353849</v>
      </c>
      <c r="F19" s="14">
        <v>53941.67</v>
      </c>
      <c r="G19" s="13">
        <f t="shared" si="2"/>
        <v>0.21890349334753634</v>
      </c>
    </row>
    <row r="20" spans="1:7" ht="15.75" thickBot="1" x14ac:dyDescent="0.3">
      <c r="A20" s="10" t="s">
        <v>121</v>
      </c>
      <c r="B20" s="8" t="s">
        <v>18</v>
      </c>
      <c r="C20" s="14">
        <v>123646.1</v>
      </c>
      <c r="D20" s="14">
        <v>20179.97</v>
      </c>
      <c r="E20" s="13">
        <f t="shared" si="0"/>
        <v>0.1632074929981617</v>
      </c>
      <c r="F20" s="14">
        <v>18890</v>
      </c>
      <c r="G20" s="13">
        <f t="shared" si="2"/>
        <v>1.0682885124404446</v>
      </c>
    </row>
    <row r="21" spans="1:7" ht="15.75" thickBot="1" x14ac:dyDescent="0.3">
      <c r="A21" s="10" t="s">
        <v>129</v>
      </c>
      <c r="B21" s="8"/>
      <c r="C21" s="14">
        <v>124089.3</v>
      </c>
      <c r="D21" s="14">
        <v>0</v>
      </c>
      <c r="E21" s="13">
        <f t="shared" si="0"/>
        <v>0</v>
      </c>
      <c r="F21" s="14">
        <v>0</v>
      </c>
      <c r="G21" s="13"/>
    </row>
    <row r="22" spans="1:7" ht="15.75" thickBot="1" x14ac:dyDescent="0.3">
      <c r="A22" s="9" t="s">
        <v>87</v>
      </c>
      <c r="B22" s="6" t="s">
        <v>19</v>
      </c>
      <c r="C22" s="15">
        <f>SUM(C23:C29)</f>
        <v>8954213.0199999996</v>
      </c>
      <c r="D22" s="15">
        <f>SUM(D23:D29)</f>
        <v>550381.57000000007</v>
      </c>
      <c r="E22" s="12">
        <f t="shared" si="0"/>
        <v>6.1466213588025641E-2</v>
      </c>
      <c r="F22" s="15">
        <f>SUM(F23:F29)</f>
        <v>684853.2699999999</v>
      </c>
      <c r="G22" s="12">
        <f>D22/F22</f>
        <v>0.80364888963733816</v>
      </c>
    </row>
    <row r="23" spans="1:7" ht="15.75" thickBot="1" x14ac:dyDescent="0.3">
      <c r="A23" s="10" t="s">
        <v>88</v>
      </c>
      <c r="B23" s="8" t="s">
        <v>20</v>
      </c>
      <c r="C23" s="14">
        <v>343728.78</v>
      </c>
      <c r="D23" s="14">
        <v>41155.22</v>
      </c>
      <c r="E23" s="13">
        <f t="shared" si="0"/>
        <v>0.11973166750831861</v>
      </c>
      <c r="F23" s="14">
        <v>44048.85</v>
      </c>
      <c r="G23" s="13">
        <f>D23/F23</f>
        <v>0.93430861418629552</v>
      </c>
    </row>
    <row r="24" spans="1:7" ht="15.75" thickBot="1" x14ac:dyDescent="0.3">
      <c r="A24" s="10" t="s">
        <v>89</v>
      </c>
      <c r="B24" s="8" t="s">
        <v>21</v>
      </c>
      <c r="C24" s="14">
        <v>2121288.64</v>
      </c>
      <c r="D24" s="14">
        <v>163315.47</v>
      </c>
      <c r="E24" s="13">
        <f t="shared" si="0"/>
        <v>7.6988801486251299E-2</v>
      </c>
      <c r="F24" s="14">
        <v>397087.17</v>
      </c>
      <c r="G24" s="13">
        <f>D24/F24*100</f>
        <v>41.128367355711845</v>
      </c>
    </row>
    <row r="25" spans="1:7" ht="15.75" thickBot="1" x14ac:dyDescent="0.3">
      <c r="A25" s="10" t="s">
        <v>122</v>
      </c>
      <c r="B25" s="8" t="s">
        <v>22</v>
      </c>
      <c r="C25" s="14">
        <v>47647.839999999997</v>
      </c>
      <c r="D25" s="14">
        <v>3671.6</v>
      </c>
      <c r="E25" s="13">
        <f t="shared" si="0"/>
        <v>7.7057008250531397E-2</v>
      </c>
      <c r="F25" s="14">
        <v>4997.42</v>
      </c>
      <c r="G25" s="13">
        <f t="shared" ref="G25:G32" si="3">D25/F25</f>
        <v>0.73469910473804478</v>
      </c>
    </row>
    <row r="26" spans="1:7" ht="15.75" thickBot="1" x14ac:dyDescent="0.3">
      <c r="A26" s="10" t="s">
        <v>90</v>
      </c>
      <c r="B26" s="8" t="s">
        <v>23</v>
      </c>
      <c r="C26" s="14">
        <v>228274.6</v>
      </c>
      <c r="D26" s="14">
        <v>29079.7</v>
      </c>
      <c r="E26" s="13">
        <f t="shared" si="0"/>
        <v>0.12738911819361418</v>
      </c>
      <c r="F26" s="14">
        <v>33123.620000000003</v>
      </c>
      <c r="G26" s="13">
        <f t="shared" si="3"/>
        <v>0.87791431009050336</v>
      </c>
    </row>
    <row r="27" spans="1:7" ht="15.75" thickBot="1" x14ac:dyDescent="0.3">
      <c r="A27" s="10" t="s">
        <v>91</v>
      </c>
      <c r="B27" s="8" t="s">
        <v>24</v>
      </c>
      <c r="C27" s="14">
        <v>231521.8</v>
      </c>
      <c r="D27" s="14">
        <v>4297.76</v>
      </c>
      <c r="E27" s="13">
        <f t="shared" si="0"/>
        <v>1.8563089955243958E-2</v>
      </c>
      <c r="F27" s="14">
        <v>22035.81</v>
      </c>
      <c r="G27" s="13">
        <f t="shared" si="3"/>
        <v>0.19503526305590763</v>
      </c>
    </row>
    <row r="28" spans="1:7" ht="15.75" thickBot="1" x14ac:dyDescent="0.3">
      <c r="A28" s="10" t="s">
        <v>92</v>
      </c>
      <c r="B28" s="8" t="s">
        <v>25</v>
      </c>
      <c r="C28" s="14">
        <v>5066834.2699999996</v>
      </c>
      <c r="D28" s="14">
        <v>209616.92</v>
      </c>
      <c r="E28" s="13">
        <f t="shared" si="0"/>
        <v>4.137039201007852E-2</v>
      </c>
      <c r="F28" s="14">
        <v>161849.19</v>
      </c>
      <c r="G28" s="13">
        <f t="shared" si="3"/>
        <v>1.2951372818115432</v>
      </c>
    </row>
    <row r="29" spans="1:7" ht="15.75" thickBot="1" x14ac:dyDescent="0.3">
      <c r="A29" s="10" t="s">
        <v>93</v>
      </c>
      <c r="B29" s="8" t="s">
        <v>26</v>
      </c>
      <c r="C29" s="14">
        <v>914917.09</v>
      </c>
      <c r="D29" s="14">
        <v>99244.9</v>
      </c>
      <c r="E29" s="13">
        <f t="shared" si="0"/>
        <v>0.10847420065133989</v>
      </c>
      <c r="F29" s="14">
        <v>21711.21</v>
      </c>
      <c r="G29" s="13">
        <f t="shared" si="3"/>
        <v>4.5711362931867914</v>
      </c>
    </row>
    <row r="30" spans="1:7" ht="15.75" thickBot="1" x14ac:dyDescent="0.3">
      <c r="A30" s="9" t="s">
        <v>94</v>
      </c>
      <c r="B30" s="6" t="s">
        <v>27</v>
      </c>
      <c r="C30" s="15">
        <f>SUM(C31:C34)</f>
        <v>1643925.51</v>
      </c>
      <c r="D30" s="15">
        <f>SUM(D31:D34)</f>
        <v>171664.84</v>
      </c>
      <c r="E30" s="12">
        <f t="shared" si="0"/>
        <v>0.10442373389533934</v>
      </c>
      <c r="F30" s="15">
        <f>SUM(F31:F34)</f>
        <v>55730.759999999995</v>
      </c>
      <c r="G30" s="12">
        <f t="shared" si="3"/>
        <v>3.0802529877575688</v>
      </c>
    </row>
    <row r="31" spans="1:7" ht="15.75" thickBot="1" x14ac:dyDescent="0.3">
      <c r="A31" s="10" t="s">
        <v>95</v>
      </c>
      <c r="B31" s="8" t="s">
        <v>28</v>
      </c>
      <c r="C31" s="14">
        <v>170799.7</v>
      </c>
      <c r="D31" s="14">
        <v>8472.74</v>
      </c>
      <c r="E31" s="13">
        <f t="shared" si="0"/>
        <v>4.9606293219484572E-2</v>
      </c>
      <c r="F31" s="14">
        <v>10856.98</v>
      </c>
      <c r="G31" s="13">
        <f t="shared" si="3"/>
        <v>0.78039565330322058</v>
      </c>
    </row>
    <row r="32" spans="1:7" ht="15.75" thickBot="1" x14ac:dyDescent="0.3">
      <c r="A32" s="10" t="s">
        <v>96</v>
      </c>
      <c r="B32" s="8" t="s">
        <v>29</v>
      </c>
      <c r="C32" s="14">
        <v>1025072.31</v>
      </c>
      <c r="D32" s="14">
        <v>151323.15</v>
      </c>
      <c r="E32" s="13">
        <f t="shared" si="0"/>
        <v>0.14762192727652548</v>
      </c>
      <c r="F32" s="14">
        <v>31968.720000000001</v>
      </c>
      <c r="G32" s="13">
        <f t="shared" si="3"/>
        <v>4.7334754097129945</v>
      </c>
    </row>
    <row r="33" spans="1:7" ht="15.75" thickBot="1" x14ac:dyDescent="0.3">
      <c r="A33" s="10" t="s">
        <v>97</v>
      </c>
      <c r="B33" s="8" t="s">
        <v>30</v>
      </c>
      <c r="C33" s="14">
        <v>387360.5</v>
      </c>
      <c r="D33" s="14">
        <v>0</v>
      </c>
      <c r="E33" s="13">
        <f t="shared" si="0"/>
        <v>0</v>
      </c>
      <c r="F33" s="14">
        <v>0</v>
      </c>
      <c r="G33" s="13">
        <v>0</v>
      </c>
    </row>
    <row r="34" spans="1:7" ht="24.75" thickBot="1" x14ac:dyDescent="0.3">
      <c r="A34" s="10" t="s">
        <v>98</v>
      </c>
      <c r="B34" s="8" t="s">
        <v>31</v>
      </c>
      <c r="C34" s="14">
        <v>60693</v>
      </c>
      <c r="D34" s="14">
        <v>11868.95</v>
      </c>
      <c r="E34" s="13">
        <f t="shared" si="0"/>
        <v>0.19555714827080553</v>
      </c>
      <c r="F34" s="14">
        <v>12905.06</v>
      </c>
      <c r="G34" s="13">
        <f>D34/F34</f>
        <v>0.91971288781299743</v>
      </c>
    </row>
    <row r="35" spans="1:7" ht="15.75" thickBot="1" x14ac:dyDescent="0.3">
      <c r="A35" s="9" t="s">
        <v>99</v>
      </c>
      <c r="B35" s="6" t="s">
        <v>32</v>
      </c>
      <c r="C35" s="15">
        <f>SUM(C36:C38)</f>
        <v>435667.45999999996</v>
      </c>
      <c r="D35" s="15">
        <f>SUM(D36:D38)</f>
        <v>3645.4300000000003</v>
      </c>
      <c r="E35" s="12">
        <f>D35/C35</f>
        <v>8.3674598970508388E-3</v>
      </c>
      <c r="F35" s="15">
        <f>SUM(F36:F38)</f>
        <v>3389.34</v>
      </c>
      <c r="G35" s="12">
        <f>D35/F35</f>
        <v>1.0755574831678145</v>
      </c>
    </row>
    <row r="36" spans="1:7" ht="15.75" thickBot="1" x14ac:dyDescent="0.3">
      <c r="A36" s="10" t="s">
        <v>134</v>
      </c>
      <c r="B36" s="8" t="s">
        <v>135</v>
      </c>
      <c r="C36" s="14">
        <v>333606.59999999998</v>
      </c>
      <c r="D36" s="14">
        <v>0</v>
      </c>
      <c r="E36" s="13">
        <f>D36/C36</f>
        <v>0</v>
      </c>
      <c r="F36" s="14">
        <v>0</v>
      </c>
      <c r="G36" s="13"/>
    </row>
    <row r="37" spans="1:7" ht="24.75" thickBot="1" x14ac:dyDescent="0.3">
      <c r="A37" s="10" t="s">
        <v>100</v>
      </c>
      <c r="B37" s="8" t="s">
        <v>33</v>
      </c>
      <c r="C37" s="14">
        <v>32522.06</v>
      </c>
      <c r="D37" s="14">
        <v>3046.21</v>
      </c>
      <c r="E37" s="13">
        <f t="shared" si="0"/>
        <v>9.3665960889316363E-2</v>
      </c>
      <c r="F37" s="14">
        <v>2990.28</v>
      </c>
      <c r="G37" s="13">
        <f>D37/F37</f>
        <v>1.0187039340797517</v>
      </c>
    </row>
    <row r="38" spans="1:7" ht="24.75" thickBot="1" x14ac:dyDescent="0.3">
      <c r="A38" s="10" t="s">
        <v>101</v>
      </c>
      <c r="B38" s="8" t="s">
        <v>34</v>
      </c>
      <c r="C38" s="14">
        <v>69538.8</v>
      </c>
      <c r="D38" s="14">
        <v>599.22</v>
      </c>
      <c r="E38" s="13">
        <f t="shared" si="0"/>
        <v>8.617059828469862E-3</v>
      </c>
      <c r="F38" s="14">
        <v>399.06</v>
      </c>
      <c r="G38" s="13">
        <f>D38/F38</f>
        <v>1.5015787099684259</v>
      </c>
    </row>
    <row r="39" spans="1:7" ht="15.75" thickBot="1" x14ac:dyDescent="0.3">
      <c r="A39" s="9" t="s">
        <v>102</v>
      </c>
      <c r="B39" s="6" t="s">
        <v>35</v>
      </c>
      <c r="C39" s="15">
        <f>SUM(C40:C48)</f>
        <v>15814862.330000002</v>
      </c>
      <c r="D39" s="15">
        <f>SUM(D40:D48)</f>
        <v>3007620.600000001</v>
      </c>
      <c r="E39" s="12">
        <f t="shared" si="0"/>
        <v>0.19017684360708567</v>
      </c>
      <c r="F39" s="15">
        <f>SUM(F40:F48)</f>
        <v>2860299.7499999995</v>
      </c>
      <c r="G39" s="12">
        <f>D39/F39*100</f>
        <v>105.15053885523717</v>
      </c>
    </row>
    <row r="40" spans="1:7" ht="15.75" thickBot="1" x14ac:dyDescent="0.3">
      <c r="A40" s="10" t="s">
        <v>103</v>
      </c>
      <c r="B40" s="8" t="s">
        <v>36</v>
      </c>
      <c r="C40" s="14">
        <v>4783864.2</v>
      </c>
      <c r="D40" s="14">
        <v>1026141.59</v>
      </c>
      <c r="E40" s="13">
        <f t="shared" si="0"/>
        <v>0.21450056838988027</v>
      </c>
      <c r="F40" s="14">
        <v>864867.25</v>
      </c>
      <c r="G40" s="13">
        <f t="shared" ref="G40:G72" si="4">D40/F40</f>
        <v>1.1864729413675914</v>
      </c>
    </row>
    <row r="41" spans="1:7" ht="15.75" thickBot="1" x14ac:dyDescent="0.3">
      <c r="A41" s="10" t="s">
        <v>104</v>
      </c>
      <c r="B41" s="8" t="s">
        <v>37</v>
      </c>
      <c r="C41" s="14">
        <v>8348631.0700000003</v>
      </c>
      <c r="D41" s="14">
        <v>1609231.58</v>
      </c>
      <c r="E41" s="13">
        <f t="shared" si="0"/>
        <v>0.19275394570765242</v>
      </c>
      <c r="F41" s="14">
        <v>1609036.18</v>
      </c>
      <c r="G41" s="13">
        <f t="shared" si="4"/>
        <v>1.0001214391586895</v>
      </c>
    </row>
    <row r="42" spans="1:7" ht="15.75" thickBot="1" x14ac:dyDescent="0.3">
      <c r="A42" s="10" t="s">
        <v>105</v>
      </c>
      <c r="B42" s="8" t="s">
        <v>38</v>
      </c>
      <c r="C42" s="14">
        <v>651824.47</v>
      </c>
      <c r="D42" s="14">
        <v>12587.7</v>
      </c>
      <c r="E42" s="13">
        <f t="shared" si="0"/>
        <v>1.9311487339528696E-2</v>
      </c>
      <c r="F42" s="14">
        <v>19157.509999999998</v>
      </c>
      <c r="G42" s="13">
        <f t="shared" si="4"/>
        <v>0.6570634701482605</v>
      </c>
    </row>
    <row r="43" spans="1:7" ht="15.75" thickBot="1" x14ac:dyDescent="0.3">
      <c r="A43" s="10" t="s">
        <v>106</v>
      </c>
      <c r="B43" s="8" t="s">
        <v>39</v>
      </c>
      <c r="C43" s="14">
        <v>1617088.98</v>
      </c>
      <c r="D43" s="14">
        <v>289333.2</v>
      </c>
      <c r="E43" s="13">
        <f t="shared" si="0"/>
        <v>0.17892225077187776</v>
      </c>
      <c r="F43" s="14">
        <v>295496.06</v>
      </c>
      <c r="G43" s="13">
        <f t="shared" si="4"/>
        <v>0.97914401972060139</v>
      </c>
    </row>
    <row r="44" spans="1:7" ht="24.75" thickBot="1" x14ac:dyDescent="0.3">
      <c r="A44" s="10" t="s">
        <v>107</v>
      </c>
      <c r="B44" s="8" t="s">
        <v>40</v>
      </c>
      <c r="C44" s="14">
        <v>97793.98</v>
      </c>
      <c r="D44" s="14">
        <v>17300.740000000002</v>
      </c>
      <c r="E44" s="13">
        <f t="shared" si="0"/>
        <v>0.17691007156064209</v>
      </c>
      <c r="F44" s="14">
        <v>17091.62</v>
      </c>
      <c r="G44" s="13">
        <f t="shared" si="4"/>
        <v>1.0122352357471089</v>
      </c>
    </row>
    <row r="45" spans="1:7" ht="15.75" thickBot="1" x14ac:dyDescent="0.3">
      <c r="A45" s="10" t="s">
        <v>108</v>
      </c>
      <c r="B45" s="8" t="s">
        <v>41</v>
      </c>
      <c r="C45" s="14">
        <v>65045.3</v>
      </c>
      <c r="D45" s="14">
        <v>11556.99</v>
      </c>
      <c r="E45" s="13">
        <f t="shared" si="0"/>
        <v>0.1776760196355463</v>
      </c>
      <c r="F45" s="14">
        <v>11862.57</v>
      </c>
      <c r="G45" s="13">
        <f t="shared" si="4"/>
        <v>0.97423998341000306</v>
      </c>
    </row>
    <row r="46" spans="1:7" ht="15.75" thickBot="1" x14ac:dyDescent="0.3">
      <c r="A46" s="10" t="s">
        <v>109</v>
      </c>
      <c r="B46" s="8" t="s">
        <v>42</v>
      </c>
      <c r="C46" s="14">
        <v>81087.070000000007</v>
      </c>
      <c r="D46" s="14">
        <v>13647.24</v>
      </c>
      <c r="E46" s="13">
        <f t="shared" si="0"/>
        <v>0.16830352854037023</v>
      </c>
      <c r="F46" s="14">
        <v>15034.88</v>
      </c>
      <c r="G46" s="13">
        <f t="shared" si="4"/>
        <v>0.90770528264941264</v>
      </c>
    </row>
    <row r="47" spans="1:7" ht="24.75" thickBot="1" x14ac:dyDescent="0.3">
      <c r="A47" s="10" t="s">
        <v>124</v>
      </c>
      <c r="B47" s="8" t="s">
        <v>127</v>
      </c>
      <c r="C47" s="14">
        <v>42573.279999999999</v>
      </c>
      <c r="D47" s="14">
        <v>9300</v>
      </c>
      <c r="E47" s="13">
        <f t="shared" si="0"/>
        <v>0.21844687559896725</v>
      </c>
      <c r="F47" s="14">
        <v>8200</v>
      </c>
      <c r="G47" s="13">
        <f t="shared" si="4"/>
        <v>1.1341463414634145</v>
      </c>
    </row>
    <row r="48" spans="1:7" ht="15.75" thickBot="1" x14ac:dyDescent="0.3">
      <c r="A48" s="10" t="s">
        <v>110</v>
      </c>
      <c r="B48" s="8" t="s">
        <v>43</v>
      </c>
      <c r="C48" s="14">
        <v>126953.98</v>
      </c>
      <c r="D48" s="14">
        <v>18521.560000000001</v>
      </c>
      <c r="E48" s="13">
        <f t="shared" si="0"/>
        <v>0.14589192083619593</v>
      </c>
      <c r="F48" s="14">
        <v>19553.68</v>
      </c>
      <c r="G48" s="13">
        <f t="shared" si="4"/>
        <v>0.94721607390527007</v>
      </c>
    </row>
    <row r="49" spans="1:7" ht="15.75" thickBot="1" x14ac:dyDescent="0.3">
      <c r="A49" s="9" t="s">
        <v>111</v>
      </c>
      <c r="B49" s="6" t="s">
        <v>44</v>
      </c>
      <c r="C49" s="15">
        <f>SUM(C50:C51)</f>
        <v>1422448.7</v>
      </c>
      <c r="D49" s="15">
        <f>SUM(D50:D51)</f>
        <v>168917.79</v>
      </c>
      <c r="E49" s="12">
        <f t="shared" si="0"/>
        <v>0.11875141085931606</v>
      </c>
      <c r="F49" s="15">
        <f>SUM(F50:F51)</f>
        <v>187465.5</v>
      </c>
      <c r="G49" s="12">
        <f t="shared" si="4"/>
        <v>0.90106067516423027</v>
      </c>
    </row>
    <row r="50" spans="1:7" ht="15.75" thickBot="1" x14ac:dyDescent="0.3">
      <c r="A50" s="10" t="s">
        <v>112</v>
      </c>
      <c r="B50" s="8" t="s">
        <v>45</v>
      </c>
      <c r="C50" s="14">
        <v>1309651.22</v>
      </c>
      <c r="D50" s="14">
        <v>144257.47</v>
      </c>
      <c r="E50" s="13">
        <f t="shared" si="0"/>
        <v>0.1101495327893483</v>
      </c>
      <c r="F50" s="14">
        <v>174036.9</v>
      </c>
      <c r="G50" s="13">
        <f t="shared" si="4"/>
        <v>0.82889013766620756</v>
      </c>
    </row>
    <row r="51" spans="1:7" ht="24.75" thickBot="1" x14ac:dyDescent="0.3">
      <c r="A51" s="10" t="s">
        <v>113</v>
      </c>
      <c r="B51" s="8" t="s">
        <v>46</v>
      </c>
      <c r="C51" s="14">
        <v>112797.48</v>
      </c>
      <c r="D51" s="14">
        <v>24660.32</v>
      </c>
      <c r="E51" s="13">
        <f t="shared" si="0"/>
        <v>0.21862474232580373</v>
      </c>
      <c r="F51" s="14">
        <v>13428.6</v>
      </c>
      <c r="G51" s="13">
        <f t="shared" si="4"/>
        <v>1.8364029012704228</v>
      </c>
    </row>
    <row r="52" spans="1:7" ht="15.75" thickBot="1" x14ac:dyDescent="0.3">
      <c r="A52" s="9" t="s">
        <v>114</v>
      </c>
      <c r="B52" s="6" t="s">
        <v>47</v>
      </c>
      <c r="C52" s="15">
        <f>SUM(C53:C59)</f>
        <v>4763761.79</v>
      </c>
      <c r="D52" s="15">
        <f>SUM(D53:D59)</f>
        <v>887915.46</v>
      </c>
      <c r="E52" s="12">
        <f t="shared" si="0"/>
        <v>0.18638955916391445</v>
      </c>
      <c r="F52" s="15">
        <f>SUM(F53:F59)</f>
        <v>346123.58999999997</v>
      </c>
      <c r="G52" s="12">
        <f t="shared" si="4"/>
        <v>2.5653133321539858</v>
      </c>
    </row>
    <row r="53" spans="1:7" ht="15.75" thickBot="1" x14ac:dyDescent="0.3">
      <c r="A53" s="10" t="s">
        <v>115</v>
      </c>
      <c r="B53" s="8" t="s">
        <v>48</v>
      </c>
      <c r="C53" s="14">
        <v>2082507.83</v>
      </c>
      <c r="D53" s="14">
        <v>445453.92</v>
      </c>
      <c r="E53" s="13">
        <f t="shared" si="0"/>
        <v>0.21390263872381213</v>
      </c>
      <c r="F53" s="14">
        <v>149771.15</v>
      </c>
      <c r="G53" s="13">
        <f t="shared" si="4"/>
        <v>2.9742304843088938</v>
      </c>
    </row>
    <row r="54" spans="1:7" ht="15.75" thickBot="1" x14ac:dyDescent="0.3">
      <c r="A54" s="10" t="s">
        <v>116</v>
      </c>
      <c r="B54" s="8" t="s">
        <v>49</v>
      </c>
      <c r="C54" s="14">
        <v>1477719.47</v>
      </c>
      <c r="D54" s="14">
        <v>245015.96</v>
      </c>
      <c r="E54" s="13">
        <f t="shared" si="0"/>
        <v>0.16580681582276235</v>
      </c>
      <c r="F54" s="14">
        <v>60105.33</v>
      </c>
      <c r="G54" s="13">
        <f t="shared" si="4"/>
        <v>4.0764431374056178</v>
      </c>
    </row>
    <row r="55" spans="1:7" ht="24.75" thickBot="1" x14ac:dyDescent="0.3">
      <c r="A55" s="10" t="s">
        <v>125</v>
      </c>
      <c r="B55" s="8" t="s">
        <v>128</v>
      </c>
      <c r="C55" s="14">
        <v>21981.9</v>
      </c>
      <c r="D55" s="14">
        <v>5495.47</v>
      </c>
      <c r="E55" s="13">
        <f t="shared" si="0"/>
        <v>0.24999977254013528</v>
      </c>
      <c r="F55" s="14">
        <v>4543.79</v>
      </c>
      <c r="G55" s="13">
        <f t="shared" si="4"/>
        <v>1.2094462992347799</v>
      </c>
    </row>
    <row r="56" spans="1:7" ht="15.75" thickBot="1" x14ac:dyDescent="0.3">
      <c r="A56" s="10" t="s">
        <v>117</v>
      </c>
      <c r="B56" s="8" t="s">
        <v>50</v>
      </c>
      <c r="C56" s="14">
        <v>179496.79</v>
      </c>
      <c r="D56" s="14">
        <v>5013.57</v>
      </c>
      <c r="E56" s="13">
        <f t="shared" si="0"/>
        <v>2.7931251583941972E-2</v>
      </c>
      <c r="F56" s="14">
        <v>5165.3</v>
      </c>
      <c r="G56" s="13">
        <f t="shared" si="4"/>
        <v>0.97062513309972309</v>
      </c>
    </row>
    <row r="57" spans="1:7" ht="15.75" thickBot="1" x14ac:dyDescent="0.3">
      <c r="A57" s="10" t="s">
        <v>118</v>
      </c>
      <c r="B57" s="8" t="s">
        <v>51</v>
      </c>
      <c r="C57" s="14">
        <v>121399.35</v>
      </c>
      <c r="D57" s="14">
        <v>24809.33</v>
      </c>
      <c r="E57" s="13">
        <f t="shared" si="0"/>
        <v>0.20436130835955876</v>
      </c>
      <c r="F57" s="14">
        <v>20742.09</v>
      </c>
      <c r="G57" s="13">
        <f t="shared" si="4"/>
        <v>1.196086315313452</v>
      </c>
    </row>
    <row r="58" spans="1:7" ht="24.75" thickBot="1" x14ac:dyDescent="0.3">
      <c r="A58" s="10" t="s">
        <v>119</v>
      </c>
      <c r="B58" s="8" t="s">
        <v>52</v>
      </c>
      <c r="C58" s="14">
        <v>75995.649999999994</v>
      </c>
      <c r="D58" s="14">
        <v>16996.8</v>
      </c>
      <c r="E58" s="13">
        <f t="shared" si="0"/>
        <v>0.22365490656373097</v>
      </c>
      <c r="F58" s="14">
        <v>16278</v>
      </c>
      <c r="G58" s="13">
        <f t="shared" si="4"/>
        <v>1.0441577589384445</v>
      </c>
    </row>
    <row r="59" spans="1:7" ht="15.75" thickBot="1" x14ac:dyDescent="0.3">
      <c r="A59" s="10" t="s">
        <v>120</v>
      </c>
      <c r="B59" s="8" t="s">
        <v>53</v>
      </c>
      <c r="C59" s="14">
        <v>804660.8</v>
      </c>
      <c r="D59" s="14">
        <v>145130.41</v>
      </c>
      <c r="E59" s="13">
        <f t="shared" si="0"/>
        <v>0.18036222219350065</v>
      </c>
      <c r="F59" s="14">
        <v>89517.93</v>
      </c>
      <c r="G59" s="13">
        <f t="shared" si="4"/>
        <v>1.621244034574973</v>
      </c>
    </row>
    <row r="60" spans="1:7" ht="15.75" thickBot="1" x14ac:dyDescent="0.3">
      <c r="A60" s="5">
        <v>1000</v>
      </c>
      <c r="B60" s="6" t="s">
        <v>54</v>
      </c>
      <c r="C60" s="15">
        <f>SUM(C61:C65)</f>
        <v>13875540.130000001</v>
      </c>
      <c r="D60" s="15">
        <f>SUM(D61:D65)</f>
        <v>3126995.87</v>
      </c>
      <c r="E60" s="12">
        <f t="shared" si="0"/>
        <v>0.22536029882103048</v>
      </c>
      <c r="F60" s="15">
        <f>SUM(F61:F65)</f>
        <v>2897147.3</v>
      </c>
      <c r="G60" s="12">
        <f t="shared" si="4"/>
        <v>1.0793361697556767</v>
      </c>
    </row>
    <row r="61" spans="1:7" ht="15.75" thickBot="1" x14ac:dyDescent="0.3">
      <c r="A61" s="7">
        <v>1001</v>
      </c>
      <c r="B61" s="8" t="s">
        <v>55</v>
      </c>
      <c r="C61" s="14">
        <v>61082</v>
      </c>
      <c r="D61" s="14">
        <v>10670.75</v>
      </c>
      <c r="E61" s="13">
        <f t="shared" si="0"/>
        <v>0.17469549130676795</v>
      </c>
      <c r="F61" s="14">
        <v>11240.44</v>
      </c>
      <c r="G61" s="13">
        <f t="shared" si="4"/>
        <v>0.94931782029884948</v>
      </c>
    </row>
    <row r="62" spans="1:7" ht="15.75" thickBot="1" x14ac:dyDescent="0.3">
      <c r="A62" s="7">
        <v>1002</v>
      </c>
      <c r="B62" s="8" t="s">
        <v>56</v>
      </c>
      <c r="C62" s="14">
        <v>1151242.1499999999</v>
      </c>
      <c r="D62" s="14">
        <v>283317.40000000002</v>
      </c>
      <c r="E62" s="13">
        <f t="shared" si="0"/>
        <v>0.24609713951143991</v>
      </c>
      <c r="F62" s="14">
        <v>201622.06</v>
      </c>
      <c r="G62" s="13">
        <f t="shared" si="4"/>
        <v>1.4051904836206912</v>
      </c>
    </row>
    <row r="63" spans="1:7" ht="15.75" thickBot="1" x14ac:dyDescent="0.3">
      <c r="A63" s="7">
        <v>1003</v>
      </c>
      <c r="B63" s="8" t="s">
        <v>57</v>
      </c>
      <c r="C63" s="14">
        <v>10605959.779999999</v>
      </c>
      <c r="D63" s="14">
        <v>2504414.56</v>
      </c>
      <c r="E63" s="13">
        <f t="shared" si="0"/>
        <v>0.23613276044311005</v>
      </c>
      <c r="F63" s="14">
        <v>2438033.67</v>
      </c>
      <c r="G63" s="13">
        <f t="shared" si="4"/>
        <v>1.027227224470612</v>
      </c>
    </row>
    <row r="64" spans="1:7" ht="15.75" thickBot="1" x14ac:dyDescent="0.3">
      <c r="A64" s="7">
        <v>1004</v>
      </c>
      <c r="B64" s="8" t="s">
        <v>58</v>
      </c>
      <c r="C64" s="14">
        <v>2005351.8</v>
      </c>
      <c r="D64" s="14">
        <v>318758.42</v>
      </c>
      <c r="E64" s="13">
        <f t="shared" si="0"/>
        <v>0.15895386535170536</v>
      </c>
      <c r="F64" s="14">
        <v>235714.15</v>
      </c>
      <c r="G64" s="13">
        <f t="shared" si="4"/>
        <v>1.3523092270871306</v>
      </c>
    </row>
    <row r="65" spans="1:7" ht="15.75" thickBot="1" x14ac:dyDescent="0.3">
      <c r="A65" s="7">
        <v>1006</v>
      </c>
      <c r="B65" s="8" t="s">
        <v>59</v>
      </c>
      <c r="C65" s="14">
        <v>51904.4</v>
      </c>
      <c r="D65" s="14">
        <v>9834.74</v>
      </c>
      <c r="E65" s="13">
        <f t="shared" si="0"/>
        <v>0.18947796333258837</v>
      </c>
      <c r="F65" s="14">
        <v>10536.98</v>
      </c>
      <c r="G65" s="13">
        <f t="shared" si="4"/>
        <v>0.93335471833485495</v>
      </c>
    </row>
    <row r="66" spans="1:7" ht="15.75" thickBot="1" x14ac:dyDescent="0.3">
      <c r="A66" s="5">
        <v>1100</v>
      </c>
      <c r="B66" s="6" t="s">
        <v>60</v>
      </c>
      <c r="C66" s="15">
        <f>SUM(C67:C69)</f>
        <v>779691.1</v>
      </c>
      <c r="D66" s="15">
        <f>SUM(D67:D69)</f>
        <v>82798.789999999994</v>
      </c>
      <c r="E66" s="12">
        <f t="shared" si="0"/>
        <v>0.10619435055754772</v>
      </c>
      <c r="F66" s="15">
        <f>SUM(F67:F69)</f>
        <v>107576.5</v>
      </c>
      <c r="G66" s="12">
        <f t="shared" si="4"/>
        <v>0.76967358112598938</v>
      </c>
    </row>
    <row r="67" spans="1:7" ht="15.75" thickBot="1" x14ac:dyDescent="0.3">
      <c r="A67" s="7">
        <v>1102</v>
      </c>
      <c r="B67" s="8" t="s">
        <v>61</v>
      </c>
      <c r="C67" s="14">
        <v>308275.8</v>
      </c>
      <c r="D67" s="14">
        <v>102.04</v>
      </c>
      <c r="E67" s="13">
        <f t="shared" si="0"/>
        <v>3.3100230378122451E-4</v>
      </c>
      <c r="F67" s="14">
        <v>10164.5</v>
      </c>
      <c r="G67" s="13">
        <f t="shared" si="4"/>
        <v>1.0038860740813617E-2</v>
      </c>
    </row>
    <row r="68" spans="1:7" ht="15.75" thickBot="1" x14ac:dyDescent="0.3">
      <c r="A68" s="7">
        <v>1103</v>
      </c>
      <c r="B68" s="8" t="s">
        <v>62</v>
      </c>
      <c r="C68" s="14">
        <v>439817.41</v>
      </c>
      <c r="D68" s="14">
        <v>76991.600000000006</v>
      </c>
      <c r="E68" s="13">
        <f t="shared" si="0"/>
        <v>0.175053552336639</v>
      </c>
      <c r="F68" s="14">
        <v>92558.7</v>
      </c>
      <c r="G68" s="13">
        <f t="shared" si="4"/>
        <v>0.83181375710765182</v>
      </c>
    </row>
    <row r="69" spans="1:7" ht="24.75" thickBot="1" x14ac:dyDescent="0.3">
      <c r="A69" s="7">
        <v>1105</v>
      </c>
      <c r="B69" s="8" t="s">
        <v>63</v>
      </c>
      <c r="C69" s="14">
        <v>31597.89</v>
      </c>
      <c r="D69" s="14">
        <v>5705.15</v>
      </c>
      <c r="E69" s="13">
        <f t="shared" si="0"/>
        <v>0.18055477755001995</v>
      </c>
      <c r="F69" s="14">
        <v>4853.3</v>
      </c>
      <c r="G69" s="13">
        <f t="shared" si="4"/>
        <v>1.1755197494488285</v>
      </c>
    </row>
    <row r="70" spans="1:7" ht="15.75" thickBot="1" x14ac:dyDescent="0.3">
      <c r="A70" s="5">
        <v>1200</v>
      </c>
      <c r="B70" s="6" t="s">
        <v>64</v>
      </c>
      <c r="C70" s="15">
        <f>SUM(C71:C73)</f>
        <v>155865.79999999999</v>
      </c>
      <c r="D70" s="15">
        <f>SUM(D71:D73)</f>
        <v>30945.32</v>
      </c>
      <c r="E70" s="12">
        <f t="shared" si="0"/>
        <v>0.19853822968220097</v>
      </c>
      <c r="F70" s="15">
        <f>SUM(F71:F73)</f>
        <v>25685.83</v>
      </c>
      <c r="G70" s="12">
        <f t="shared" si="4"/>
        <v>1.2047623144745565</v>
      </c>
    </row>
    <row r="71" spans="1:7" ht="15.75" thickBot="1" x14ac:dyDescent="0.3">
      <c r="A71" s="7">
        <v>1201</v>
      </c>
      <c r="B71" s="8" t="s">
        <v>65</v>
      </c>
      <c r="C71" s="14">
        <v>65607</v>
      </c>
      <c r="D71" s="14">
        <v>16330.99</v>
      </c>
      <c r="E71" s="13">
        <f t="shared" si="0"/>
        <v>0.24892145655189232</v>
      </c>
      <c r="F71" s="14">
        <v>10827.05</v>
      </c>
      <c r="G71" s="13">
        <f t="shared" si="4"/>
        <v>1.5083508434892239</v>
      </c>
    </row>
    <row r="72" spans="1:7" ht="15.75" thickBot="1" x14ac:dyDescent="0.3">
      <c r="A72" s="7">
        <v>1202</v>
      </c>
      <c r="B72" s="8" t="s">
        <v>66</v>
      </c>
      <c r="C72" s="14">
        <v>84380.800000000003</v>
      </c>
      <c r="D72" s="14">
        <v>14614.33</v>
      </c>
      <c r="E72" s="13">
        <f t="shared" ref="E72:E79" si="5">D72/C72</f>
        <v>0.17319496852364519</v>
      </c>
      <c r="F72" s="14">
        <v>14858.78</v>
      </c>
      <c r="G72" s="13">
        <f t="shared" si="4"/>
        <v>0.9835484474499252</v>
      </c>
    </row>
    <row r="73" spans="1:7" ht="24.75" thickBot="1" x14ac:dyDescent="0.3">
      <c r="A73" s="7">
        <v>1204</v>
      </c>
      <c r="B73" s="8" t="s">
        <v>67</v>
      </c>
      <c r="C73" s="14">
        <v>5878</v>
      </c>
      <c r="D73" s="14">
        <v>0</v>
      </c>
      <c r="E73" s="13">
        <f t="shared" si="5"/>
        <v>0</v>
      </c>
      <c r="F73" s="14">
        <v>0</v>
      </c>
      <c r="G73" s="13"/>
    </row>
    <row r="74" spans="1:7" ht="24.75" thickBot="1" x14ac:dyDescent="0.3">
      <c r="A74" s="5">
        <v>1300</v>
      </c>
      <c r="B74" s="6" t="s">
        <v>68</v>
      </c>
      <c r="C74" s="15">
        <f>C75</f>
        <v>500500</v>
      </c>
      <c r="D74" s="15">
        <f>D75</f>
        <v>12768.97</v>
      </c>
      <c r="E74" s="12">
        <f t="shared" si="5"/>
        <v>2.5512427572427571E-2</v>
      </c>
      <c r="F74" s="15">
        <f>F75</f>
        <v>21451.8</v>
      </c>
      <c r="G74" s="12">
        <f t="shared" ref="G74:G79" si="6">D74/F74</f>
        <v>0.59524002647796459</v>
      </c>
    </row>
    <row r="75" spans="1:7" ht="24.75" thickBot="1" x14ac:dyDescent="0.3">
      <c r="A75" s="7">
        <v>1301</v>
      </c>
      <c r="B75" s="8" t="s">
        <v>69</v>
      </c>
      <c r="C75" s="14">
        <v>500500</v>
      </c>
      <c r="D75" s="14">
        <v>12768.97</v>
      </c>
      <c r="E75" s="13">
        <f t="shared" si="5"/>
        <v>2.5512427572427571E-2</v>
      </c>
      <c r="F75" s="14">
        <v>21451.8</v>
      </c>
      <c r="G75" s="13">
        <f t="shared" si="6"/>
        <v>0.59524002647796459</v>
      </c>
    </row>
    <row r="76" spans="1:7" ht="36.75" thickBot="1" x14ac:dyDescent="0.3">
      <c r="A76" s="5">
        <v>1400</v>
      </c>
      <c r="B76" s="6" t="s">
        <v>70</v>
      </c>
      <c r="C76" s="15">
        <f>SUM(C77:C79)</f>
        <v>1973617</v>
      </c>
      <c r="D76" s="15">
        <f>SUM(D77:D79)</f>
        <v>263997.19999999995</v>
      </c>
      <c r="E76" s="12">
        <f t="shared" si="5"/>
        <v>0.13376313641400533</v>
      </c>
      <c r="F76" s="15">
        <f>SUM(F77:F79)</f>
        <v>291598</v>
      </c>
      <c r="G76" s="12">
        <f t="shared" si="6"/>
        <v>0.90534640155282253</v>
      </c>
    </row>
    <row r="77" spans="1:7" ht="36.75" thickBot="1" x14ac:dyDescent="0.3">
      <c r="A77" s="7">
        <v>1401</v>
      </c>
      <c r="B77" s="8" t="s">
        <v>71</v>
      </c>
      <c r="C77" s="14">
        <v>587772.5</v>
      </c>
      <c r="D77" s="14">
        <v>146516.9</v>
      </c>
      <c r="E77" s="13">
        <f t="shared" si="5"/>
        <v>0.24927484698586613</v>
      </c>
      <c r="F77" s="14">
        <v>46443.3</v>
      </c>
      <c r="G77" s="13">
        <f t="shared" si="6"/>
        <v>3.1547478323030447</v>
      </c>
    </row>
    <row r="78" spans="1:7" ht="15.75" thickBot="1" x14ac:dyDescent="0.3">
      <c r="A78" s="7">
        <v>1402</v>
      </c>
      <c r="B78" s="8" t="s">
        <v>72</v>
      </c>
      <c r="C78" s="14">
        <v>692680</v>
      </c>
      <c r="D78" s="14">
        <v>9900.9</v>
      </c>
      <c r="E78" s="13">
        <f t="shared" si="5"/>
        <v>1.4293613212450193E-2</v>
      </c>
      <c r="F78" s="14">
        <v>135223.6</v>
      </c>
      <c r="G78" s="13">
        <f t="shared" si="6"/>
        <v>7.3218728091841948E-2</v>
      </c>
    </row>
    <row r="79" spans="1:7" ht="24.75" thickBot="1" x14ac:dyDescent="0.3">
      <c r="A79" s="7">
        <v>1403</v>
      </c>
      <c r="B79" s="8" t="s">
        <v>73</v>
      </c>
      <c r="C79" s="14">
        <v>693164.5</v>
      </c>
      <c r="D79" s="14">
        <v>107579.4</v>
      </c>
      <c r="E79" s="13">
        <f t="shared" si="5"/>
        <v>0.15520038894086469</v>
      </c>
      <c r="F79" s="14">
        <v>109931.1</v>
      </c>
      <c r="G79" s="13">
        <f t="shared" si="6"/>
        <v>0.97860750961283915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В3</vt:lpstr>
      <vt:lpstr>В3!Заголовки_для_печати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2019-05-14T07:24:52Z</cp:lastPrinted>
  <dcterms:created xsi:type="dcterms:W3CDTF">2018-04-09T08:39:25Z</dcterms:created>
  <dcterms:modified xsi:type="dcterms:W3CDTF">2019-05-14T08:14:10Z</dcterms:modified>
</cp:coreProperties>
</file>