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19440" windowHeight="11040"/>
  </bookViews>
  <sheets>
    <sheet name="В5" sheetId="3" r:id="rId1"/>
  </sheets>
  <definedNames>
    <definedName name="_xlnm.Print_Titles" localSheetId="0">В5!$3:$3</definedName>
  </definedNames>
  <calcPr calcId="145621"/>
</workbook>
</file>

<file path=xl/calcChain.xml><?xml version="1.0" encoding="utf-8"?>
<calcChain xmlns="http://schemas.openxmlformats.org/spreadsheetml/2006/main">
  <c r="G12" i="3" l="1"/>
  <c r="E76" i="3"/>
  <c r="E77" i="3"/>
  <c r="D37" i="3"/>
  <c r="C75" i="3" l="1"/>
  <c r="C73" i="3"/>
  <c r="C69" i="3"/>
  <c r="C64" i="3"/>
  <c r="C58" i="3"/>
  <c r="C50" i="3"/>
  <c r="C47" i="3"/>
  <c r="C37" i="3"/>
  <c r="C34" i="3"/>
  <c r="C29" i="3"/>
  <c r="C21" i="3"/>
  <c r="C16" i="3"/>
  <c r="C5" i="3"/>
  <c r="F69" i="3"/>
  <c r="E72" i="3"/>
  <c r="D69" i="3"/>
  <c r="D73" i="3" l="1"/>
  <c r="D75" i="3"/>
  <c r="D64" i="3"/>
  <c r="D58" i="3"/>
  <c r="D50" i="3"/>
  <c r="D47" i="3"/>
  <c r="D34" i="3"/>
  <c r="D29" i="3"/>
  <c r="D21" i="3"/>
  <c r="F21" i="3"/>
  <c r="D16" i="3"/>
  <c r="D14" i="3"/>
  <c r="C14" i="3"/>
  <c r="F14" i="3"/>
  <c r="D5" i="3"/>
  <c r="D4" i="3" l="1"/>
  <c r="C4" i="3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3" i="3"/>
  <c r="E74" i="3"/>
  <c r="E75" i="3"/>
  <c r="E4" i="3"/>
  <c r="G6" i="3"/>
  <c r="G7" i="3"/>
  <c r="G8" i="3"/>
  <c r="G9" i="3"/>
  <c r="G10" i="3"/>
  <c r="G13" i="3"/>
  <c r="G15" i="3"/>
  <c r="G17" i="3"/>
  <c r="G18" i="3"/>
  <c r="G19" i="3"/>
  <c r="G20" i="3"/>
  <c r="G22" i="3"/>
  <c r="G23" i="3"/>
  <c r="G24" i="3"/>
  <c r="G25" i="3"/>
  <c r="G26" i="3"/>
  <c r="G27" i="3"/>
  <c r="G28" i="3"/>
  <c r="G30" i="3"/>
  <c r="G31" i="3"/>
  <c r="G32" i="3"/>
  <c r="G33" i="3"/>
  <c r="G35" i="3"/>
  <c r="G36" i="3"/>
  <c r="G38" i="3"/>
  <c r="G39" i="3"/>
  <c r="G40" i="3"/>
  <c r="G41" i="3"/>
  <c r="G42" i="3"/>
  <c r="G43" i="3"/>
  <c r="G44" i="3"/>
  <c r="G45" i="3"/>
  <c r="G46" i="3"/>
  <c r="G48" i="3"/>
  <c r="G49" i="3"/>
  <c r="G51" i="3"/>
  <c r="G52" i="3"/>
  <c r="G53" i="3"/>
  <c r="G54" i="3"/>
  <c r="G55" i="3"/>
  <c r="G56" i="3"/>
  <c r="G57" i="3"/>
  <c r="G59" i="3"/>
  <c r="G60" i="3"/>
  <c r="G61" i="3"/>
  <c r="G62" i="3"/>
  <c r="G63" i="3"/>
  <c r="G65" i="3"/>
  <c r="G66" i="3"/>
  <c r="G67" i="3"/>
  <c r="G68" i="3"/>
  <c r="G70" i="3"/>
  <c r="G71" i="3"/>
  <c r="G74" i="3"/>
  <c r="F64" i="3" l="1"/>
  <c r="G64" i="3" s="1"/>
  <c r="F16" i="3"/>
  <c r="G16" i="3" s="1"/>
  <c r="F75" i="3"/>
  <c r="F73" i="3"/>
  <c r="G73" i="3" s="1"/>
  <c r="G69" i="3"/>
  <c r="F58" i="3"/>
  <c r="G58" i="3" s="1"/>
  <c r="F50" i="3"/>
  <c r="G50" i="3" s="1"/>
  <c r="F47" i="3"/>
  <c r="G47" i="3" s="1"/>
  <c r="F37" i="3"/>
  <c r="G37" i="3" s="1"/>
  <c r="F34" i="3"/>
  <c r="G34" i="3" s="1"/>
  <c r="F29" i="3"/>
  <c r="G29" i="3" s="1"/>
  <c r="G21" i="3"/>
  <c r="G14" i="3"/>
  <c r="F5" i="3"/>
  <c r="G5" i="3" s="1"/>
  <c r="F4" i="3" l="1"/>
  <c r="G4" i="3" s="1"/>
</calcChain>
</file>

<file path=xl/sharedStrings.xml><?xml version="1.0" encoding="utf-8"?>
<sst xmlns="http://schemas.openxmlformats.org/spreadsheetml/2006/main" count="141" uniqueCount="136">
  <si>
    <t>Код</t>
  </si>
  <si>
    <t>Наименование разделов, подразделов</t>
  </si>
  <si>
    <t>Утвержденные бюджетные назначения (годовой план), тыс. руб.</t>
  </si>
  <si>
    <t>РАСХОДЫ БЮДЖЕТА - ВСЕГО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</si>
  <si>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</si>
  <si>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</si>
  <si>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</si>
  <si>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</si>
  <si>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</si>
  <si>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</si>
  <si>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</si>
  <si>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</si>
  <si>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</si>
  <si>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</si>
  <si>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</si>
  <si>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</si>
  <si>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</si>
  <si>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</si>
  <si>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</si>
  <si>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</si>
  <si>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</si>
  <si>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</si>
  <si>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</si>
  <si>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</si>
  <si>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</si>
  <si>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</si>
  <si>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</si>
  <si>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</si>
  <si>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</si>
  <si>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</si>
  <si>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</si>
  <si>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</si>
  <si>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</si>
  <si>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</si>
  <si>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</si>
  <si>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</si>
  <si>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</si>
  <si>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</si>
  <si>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</si>
  <si>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</si>
  <si>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</si>
  <si>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</si>
  <si>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</si>
  <si>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</si>
  <si>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</si>
  <si>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</si>
  <si>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</si>
  <si>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</si>
  <si>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</si>
  <si>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</si>
  <si>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</si>
  <si>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</si>
  <si>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</si>
  <si>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</si>
  <si>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</si>
  <si>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внутреннего и муниципального долга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</si>
  <si>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</si>
  <si>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</si>
  <si>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</si>
  <si>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</si>
  <si>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</si>
  <si>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</si>
  <si>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</si>
  <si>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</si>
  <si>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</si>
  <si>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</si>
  <si>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</si>
  <si>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</si>
  <si>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</si>
  <si>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</si>
  <si>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</si>
  <si>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</si>
  <si>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</si>
  <si>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</si>
  <si>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</si>
  <si>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</si>
  <si>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</si>
  <si>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</si>
  <si>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</si>
  <si>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</si>
  <si>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</si>
  <si>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</si>
  <si>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</si>
  <si>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</si>
  <si>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</si>
  <si>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</si>
  <si>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</si>
  <si>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</si>
  <si>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</si>
  <si>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</si>
  <si>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</si>
  <si>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</si>
  <si>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</si>
  <si>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</si>
  <si>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</si>
  <si>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</si>
  <si>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</si>
  <si>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</si>
  <si>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</si>
  <si>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</si>
  <si>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</si>
  <si>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</si>
  <si>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</si>
  <si>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</si>
  <si>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</si>
  <si>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</si>
  <si>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</si>
  <si>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</si>
  <si>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</si>
  <si>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</si>
  <si>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</si>
  <si>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</si>
  <si>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</si>
  <si>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</si>
  <si>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</si>
  <si>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</si>
  <si>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</si>
  <si>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</si>
  <si>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</si>
  <si>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</si>
  <si>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</si>
  <si>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</si>
  <si>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</si>
  <si>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</si>
  <si>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</si>
  <si>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</si>
  <si>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</si>
  <si>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-</t>
  </si>
  <si>
    <t>Другие вопросы в области национальной безопасности и правоохранительной деятельности</t>
  </si>
  <si>
    <t>0314</t>
  </si>
  <si>
    <t xml:space="preserve">Физическая культура  </t>
  </si>
  <si>
    <t>Сведения об исполнении консолидированного бюджета по расходам в разрезе разделов и подразделов классификации расходов бюджета за первое полугодие 2018 года</t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</si>
  <si>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01.07.2018</t>
    </r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</si>
  <si>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01.07.2018,</t>
    </r>
    <r>
      <rPr>
        <sz val="9"/>
        <color rgb="FF000000"/>
        <rFont val="Times New Roman"/>
        <family val="1"/>
        <charset val="204"/>
      </rPr>
      <t xml:space="preserve"> тыс. руб.</t>
    </r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</si>
  <si>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01.07.2017,</t>
    </r>
    <r>
      <rPr>
        <sz val="9"/>
        <color rgb="FF000000"/>
        <rFont val="Times New Roman"/>
        <family val="1"/>
        <charset val="204"/>
      </rPr>
      <t xml:space="preserve"> тыс. руб.</t>
    </r>
  </si>
  <si>
    <t>Рост (снижение)  к соответствующему периоду прошлого года,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</si>
</sst>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" fontId="8" fillId="0" borderId="6">
      <alignment horizontal="center" vertical="top" shrinkToFit="1"/>
    </xf>
    <xf numFmtId="4" fontId="9" fillId="2" borderId="6">
      <alignment horizontal="right" vertical="top" shrinkToFit="1"/>
    </xf>
    <xf numFmtId="0" fontId="9" fillId="0" borderId="6">
      <alignment vertical="top" wrapText="1"/>
    </xf>
    <xf numFmtId="0" fontId="9" fillId="0" borderId="6">
      <alignment horizontal="left"/>
    </xf>
    <xf numFmtId="4" fontId="9" fillId="3" borderId="6">
      <alignment horizontal="right" vertical="top" shrinkToFit="1"/>
    </xf>
    <xf numFmtId="0" fontId="8" fillId="0" borderId="0"/>
  </cellStyleXfs>
  <cellXfs count="21">
    <xf numFmtId="0" fontId="0" fillId="0" borderId="0" xfId="0"/>
    <xf numFmtId="164" fontId="2" fillId="0" borderId="4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5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165" fontId="2" fillId="0" borderId="4" xfId="0" applyNumberFormat="1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165" fontId="3" fillId="0" borderId="4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right" vertical="center"/>
    </xf>
    <xf numFmtId="164" fontId="7" fillId="0" borderId="4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Fill="1" applyBorder="1" applyAlignment="1">
      <alignment horizontal="right" vertical="center"/>
    </xf>
    <xf numFmtId="164" fontId="6" fillId="0" borderId="4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7">
    <cellStyle name="xl24" xfId="6"/>
    <cellStyle name="xl26" xfId="1"/>
    <cellStyle name="xl37" xfId="4"/>
    <cellStyle name="xl40" xfId="5"/>
    <cellStyle name="xl60" xfId="3"/>
    <cellStyle name="xl63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tabSelected="1" workbookViewId="0">
      <selection activeCell="A3" sqref="A3"/>
    </sheetView>
  </sheetViews>
  <sheetFormatPr defaultRowHeight="15" x14ac:dyDescent="0.25"/>
  <cols>
    <col min="1" max="1" width="6" customWidth="1"/>
    <col min="2" max="2" width="41.140625" customWidth="1"/>
    <col min="3" max="3" width="17.140625" customWidth="1"/>
    <col min="4" max="4" width="16.140625" customWidth="1"/>
    <col min="5" max="5" width="18.7109375" customWidth="1"/>
    <col min="6" max="6" width="15" customWidth="1"/>
    <col min="7" max="7" width="16.42578125" customWidth="1"/>
  </cols>
  <sheetData>
    <row r="1" spans="1:7" x14ac:dyDescent="0.25">
      <c r="A1" s="2"/>
      <c r="B1" s="2"/>
      <c r="C1" s="2"/>
      <c r="D1" s="2"/>
      <c r="E1" s="2"/>
      <c r="F1" s="2"/>
      <c r="G1" s="3"/>
    </row>
    <row r="2" spans="1:7" ht="42.75" customHeight="1" thickBot="1" x14ac:dyDescent="0.3">
      <c r="A2" s="20" t="s">
        <v>131</v>
      </c>
      <c r="B2" s="20"/>
      <c r="C2" s="20"/>
      <c r="D2" s="20"/>
      <c r="E2" s="20"/>
      <c r="F2" s="20"/>
      <c r="G2" s="20"/>
    </row>
    <row r="3" spans="1:7" ht="60.75" thickBot="1" x14ac:dyDescent="0.3">
      <c r="A3" s="4" t="s">
        <v>0</v>
      </c>
      <c r="B3" s="5" t="s">
        <v>1</v>
      </c>
      <c r="C3" s="6" t="s">
        <v>2</v>
      </c>
      <c r="D3" s="6" t="s">
        <v>133</v>
      </c>
      <c r="E3" s="6" t="s">
        <v>132</v>
      </c>
      <c r="F3" s="6" t="s">
        <v>134</v>
      </c>
      <c r="G3" s="6" t="s">
        <v>135</v>
      </c>
    </row>
    <row r="4" spans="1:7" ht="15.75" thickBot="1" x14ac:dyDescent="0.3">
      <c r="A4" s="7"/>
      <c r="B4" s="8" t="s">
        <v>3</v>
      </c>
      <c r="C4" s="1">
        <f>SUM(C5,C14,C16,C21,C29,C34,C37,C47,C50,C58,C64,C69,C73,C75)</f>
        <v>58890364.699999996</v>
      </c>
      <c r="D4" s="1">
        <f>SUM(D5,D14,D16,D21,D29,D34,D37,D47,D50,D58,D64,D69,D73,D75)</f>
        <v>22463408.800000001</v>
      </c>
      <c r="E4" s="9">
        <f>D4/C4</f>
        <v>0.3814445523377783</v>
      </c>
      <c r="F4" s="1">
        <f>SUM(F5,F14,F16,F21,F29,F34,F37,F47,F50,F58,F64,F69,F73,F75)</f>
        <v>22484292.399999999</v>
      </c>
      <c r="G4" s="9">
        <f>D4/F4</f>
        <v>0.99907119158439706</v>
      </c>
    </row>
    <row r="5" spans="1:7" ht="15.75" thickBot="1" x14ac:dyDescent="0.3">
      <c r="A5" s="10" t="s">
        <v>58</v>
      </c>
      <c r="B5" s="8" t="s">
        <v>105</v>
      </c>
      <c r="C5" s="16">
        <f>SUM(C6:C13)</f>
        <v>4166002.4</v>
      </c>
      <c r="D5" s="17">
        <f>SUM(D6:D13)</f>
        <v>1170008.3999999999</v>
      </c>
      <c r="E5" s="9">
        <f t="shared" ref="E5:E68" si="0">D5/C5</f>
        <v>0.28084678971860411</v>
      </c>
      <c r="F5" s="1">
        <f>SUM(F6:F13)</f>
        <v>1079043.5</v>
      </c>
      <c r="G5" s="9">
        <f t="shared" ref="G5:G68" si="1">D5/F5</f>
        <v>1.0843014206563497</v>
      </c>
    </row>
    <row r="6" spans="1:7" ht="48.75" thickBot="1" x14ac:dyDescent="0.3">
      <c r="A6" s="11" t="s">
        <v>59</v>
      </c>
      <c r="B6" s="12" t="s">
        <v>4</v>
      </c>
      <c r="C6" s="18">
        <v>106713.2</v>
      </c>
      <c r="D6" s="13">
        <v>51654.1</v>
      </c>
      <c r="E6" s="14">
        <f t="shared" si="0"/>
        <v>0.4840460224227181</v>
      </c>
      <c r="F6" s="13">
        <v>47515.7</v>
      </c>
      <c r="G6" s="14">
        <f t="shared" si="1"/>
        <v>1.0870954231969645</v>
      </c>
    </row>
    <row r="7" spans="1:7" ht="48.75" thickBot="1" x14ac:dyDescent="0.3">
      <c r="A7" s="11" t="s">
        <v>60</v>
      </c>
      <c r="B7" s="12" t="s">
        <v>5</v>
      </c>
      <c r="C7" s="18">
        <v>1101504.8999999999</v>
      </c>
      <c r="D7" s="13">
        <v>489501.5</v>
      </c>
      <c r="E7" s="14">
        <f t="shared" si="0"/>
        <v>0.4443933930752374</v>
      </c>
      <c r="F7" s="13">
        <v>475440.6</v>
      </c>
      <c r="G7" s="14">
        <f t="shared" si="1"/>
        <v>1.0295744620884293</v>
      </c>
    </row>
    <row r="8" spans="1:7" ht="15.75" thickBot="1" x14ac:dyDescent="0.3">
      <c r="A8" s="11" t="s">
        <v>61</v>
      </c>
      <c r="B8" s="12" t="s">
        <v>6</v>
      </c>
      <c r="C8" s="18">
        <v>119141</v>
      </c>
      <c r="D8" s="13">
        <v>58501.9</v>
      </c>
      <c r="E8" s="14">
        <f t="shared" si="0"/>
        <v>0.4910307954440537</v>
      </c>
      <c r="F8" s="13">
        <v>52197.9</v>
      </c>
      <c r="G8" s="14">
        <f t="shared" si="1"/>
        <v>1.1207711421340705</v>
      </c>
    </row>
    <row r="9" spans="1:7" ht="36.75" thickBot="1" x14ac:dyDescent="0.3">
      <c r="A9" s="11" t="s">
        <v>62</v>
      </c>
      <c r="B9" s="12" t="s">
        <v>7</v>
      </c>
      <c r="C9" s="18">
        <v>298574</v>
      </c>
      <c r="D9" s="13">
        <v>131044</v>
      </c>
      <c r="E9" s="14">
        <f t="shared" si="0"/>
        <v>0.43889956928600615</v>
      </c>
      <c r="F9" s="13">
        <v>117450.9</v>
      </c>
      <c r="G9" s="14">
        <f t="shared" si="1"/>
        <v>1.1157343196178149</v>
      </c>
    </row>
    <row r="10" spans="1:7" ht="15.75" thickBot="1" x14ac:dyDescent="0.3">
      <c r="A10" s="11" t="s">
        <v>63</v>
      </c>
      <c r="B10" s="12" t="s">
        <v>8</v>
      </c>
      <c r="C10" s="18">
        <v>25270.5</v>
      </c>
      <c r="D10" s="13">
        <v>13111.4</v>
      </c>
      <c r="E10" s="14">
        <f t="shared" si="0"/>
        <v>0.51884212817316633</v>
      </c>
      <c r="F10" s="13">
        <v>7765.5</v>
      </c>
      <c r="G10" s="14">
        <f t="shared" si="1"/>
        <v>1.6884167149571823</v>
      </c>
    </row>
    <row r="11" spans="1:7" ht="15.75" thickBot="1" x14ac:dyDescent="0.3">
      <c r="A11" s="11" t="s">
        <v>64</v>
      </c>
      <c r="B11" s="12" t="s">
        <v>9</v>
      </c>
      <c r="C11" s="18">
        <v>1227578.3</v>
      </c>
      <c r="D11" s="13">
        <v>0</v>
      </c>
      <c r="E11" s="14">
        <f t="shared" si="0"/>
        <v>0</v>
      </c>
      <c r="F11" s="13">
        <v>0</v>
      </c>
      <c r="G11" s="14" t="s">
        <v>127</v>
      </c>
    </row>
    <row r="12" spans="1:7" ht="24.75" thickBot="1" x14ac:dyDescent="0.3">
      <c r="A12" s="11" t="s">
        <v>65</v>
      </c>
      <c r="B12" s="12" t="s">
        <v>10</v>
      </c>
      <c r="C12" s="18">
        <v>225</v>
      </c>
      <c r="D12" s="13">
        <v>225</v>
      </c>
      <c r="E12" s="14">
        <f t="shared" si="0"/>
        <v>1</v>
      </c>
      <c r="F12" s="13">
        <v>225</v>
      </c>
      <c r="G12" s="14">
        <f t="shared" si="1"/>
        <v>1</v>
      </c>
    </row>
    <row r="13" spans="1:7" ht="15.75" thickBot="1" x14ac:dyDescent="0.3">
      <c r="A13" s="11" t="s">
        <v>66</v>
      </c>
      <c r="B13" s="12" t="s">
        <v>11</v>
      </c>
      <c r="C13" s="18">
        <v>1286995.5</v>
      </c>
      <c r="D13" s="13">
        <v>425970.5</v>
      </c>
      <c r="E13" s="14">
        <f t="shared" si="0"/>
        <v>0.33098056675411841</v>
      </c>
      <c r="F13" s="13">
        <v>378447.9</v>
      </c>
      <c r="G13" s="14">
        <f t="shared" si="1"/>
        <v>1.1255723707279126</v>
      </c>
    </row>
    <row r="14" spans="1:7" ht="15.75" thickBot="1" x14ac:dyDescent="0.3">
      <c r="A14" s="10" t="s">
        <v>67</v>
      </c>
      <c r="B14" s="8" t="s">
        <v>106</v>
      </c>
      <c r="C14" s="16">
        <f>SUM(C15)</f>
        <v>26507</v>
      </c>
      <c r="D14" s="17">
        <f>SUM(D15)</f>
        <v>12386.4</v>
      </c>
      <c r="E14" s="9">
        <f t="shared" si="0"/>
        <v>0.46728788621873468</v>
      </c>
      <c r="F14" s="1">
        <f>SUM(F15)</f>
        <v>11571.7</v>
      </c>
      <c r="G14" s="9">
        <f t="shared" si="1"/>
        <v>1.0704045213754245</v>
      </c>
    </row>
    <row r="15" spans="1:7" ht="15.75" thickBot="1" x14ac:dyDescent="0.3">
      <c r="A15" s="11" t="s">
        <v>68</v>
      </c>
      <c r="B15" s="12" t="s">
        <v>12</v>
      </c>
      <c r="C15" s="18">
        <v>26507</v>
      </c>
      <c r="D15" s="13">
        <v>12386.4</v>
      </c>
      <c r="E15" s="14">
        <f t="shared" si="0"/>
        <v>0.46728788621873468</v>
      </c>
      <c r="F15" s="13">
        <v>11571.7</v>
      </c>
      <c r="G15" s="14">
        <f t="shared" si="1"/>
        <v>1.0704045213754245</v>
      </c>
    </row>
    <row r="16" spans="1:7" ht="24.75" thickBot="1" x14ac:dyDescent="0.3">
      <c r="A16" s="10" t="s">
        <v>69</v>
      </c>
      <c r="B16" s="8" t="s">
        <v>107</v>
      </c>
      <c r="C16" s="16">
        <f>SUM(C17:C20)</f>
        <v>641384.80000000005</v>
      </c>
      <c r="D16" s="17">
        <f>SUM(D17:D20)</f>
        <v>335672.7</v>
      </c>
      <c r="E16" s="9">
        <f t="shared" si="0"/>
        <v>0.52335618181160515</v>
      </c>
      <c r="F16" s="1">
        <f>SUM(F17:F20)</f>
        <v>183201</v>
      </c>
      <c r="G16" s="9">
        <f t="shared" si="1"/>
        <v>1.8322645618746622</v>
      </c>
    </row>
    <row r="17" spans="1:7" ht="15.75" thickBot="1" x14ac:dyDescent="0.3">
      <c r="A17" s="11" t="s">
        <v>121</v>
      </c>
      <c r="B17" s="12" t="s">
        <v>124</v>
      </c>
      <c r="C17" s="18">
        <v>130026.2</v>
      </c>
      <c r="D17" s="19">
        <v>51119</v>
      </c>
      <c r="E17" s="14">
        <f t="shared" si="0"/>
        <v>0.39314384331773133</v>
      </c>
      <c r="F17" s="13">
        <v>44297.2</v>
      </c>
      <c r="G17" s="14">
        <f t="shared" si="1"/>
        <v>1.1540007043334568</v>
      </c>
    </row>
    <row r="18" spans="1:7" ht="36.75" thickBot="1" x14ac:dyDescent="0.3">
      <c r="A18" s="11" t="s">
        <v>70</v>
      </c>
      <c r="B18" s="12" t="s">
        <v>13</v>
      </c>
      <c r="C18" s="18">
        <v>232705.2</v>
      </c>
      <c r="D18" s="13">
        <v>129616.9</v>
      </c>
      <c r="E18" s="14">
        <f t="shared" si="0"/>
        <v>0.55700044519847425</v>
      </c>
      <c r="F18" s="13">
        <v>47392.5</v>
      </c>
      <c r="G18" s="14">
        <f t="shared" si="1"/>
        <v>2.7349665031386823</v>
      </c>
    </row>
    <row r="19" spans="1:7" ht="15.75" thickBot="1" x14ac:dyDescent="0.3">
      <c r="A19" s="11" t="s">
        <v>119</v>
      </c>
      <c r="B19" s="12" t="s">
        <v>14</v>
      </c>
      <c r="C19" s="18">
        <v>212104.4</v>
      </c>
      <c r="D19" s="13">
        <v>142662.6</v>
      </c>
      <c r="E19" s="14">
        <f t="shared" si="0"/>
        <v>0.67260556593828325</v>
      </c>
      <c r="F19" s="13">
        <v>60689.7</v>
      </c>
      <c r="G19" s="14">
        <f t="shared" si="1"/>
        <v>2.3506888318775676</v>
      </c>
    </row>
    <row r="20" spans="1:7" ht="24.75" thickBot="1" x14ac:dyDescent="0.3">
      <c r="A20" s="11" t="s">
        <v>129</v>
      </c>
      <c r="B20" s="12" t="s">
        <v>128</v>
      </c>
      <c r="C20" s="18">
        <v>66549</v>
      </c>
      <c r="D20" s="13">
        <v>12274.2</v>
      </c>
      <c r="E20" s="14">
        <f t="shared" si="0"/>
        <v>0.18443853401253213</v>
      </c>
      <c r="F20" s="13">
        <v>30821.599999999999</v>
      </c>
      <c r="G20" s="14">
        <f t="shared" si="1"/>
        <v>0.39823370623199317</v>
      </c>
    </row>
    <row r="21" spans="1:7" ht="15.75" thickBot="1" x14ac:dyDescent="0.3">
      <c r="A21" s="10" t="s">
        <v>71</v>
      </c>
      <c r="B21" s="8" t="s">
        <v>108</v>
      </c>
      <c r="C21" s="16">
        <f>SUM(C22:C28)</f>
        <v>10187686.299999999</v>
      </c>
      <c r="D21" s="17">
        <f>SUM(D22:D28)</f>
        <v>2953621.3000000003</v>
      </c>
      <c r="E21" s="9">
        <f t="shared" si="0"/>
        <v>0.28992071536399788</v>
      </c>
      <c r="F21" s="1">
        <f>SUM(F22:F28)</f>
        <v>4116405.5</v>
      </c>
      <c r="G21" s="9">
        <f t="shared" si="1"/>
        <v>0.71752437897578369</v>
      </c>
    </row>
    <row r="22" spans="1:7" ht="15.75" thickBot="1" x14ac:dyDescent="0.3">
      <c r="A22" s="11" t="s">
        <v>72</v>
      </c>
      <c r="B22" s="12" t="s">
        <v>15</v>
      </c>
      <c r="C22" s="18">
        <v>248987</v>
      </c>
      <c r="D22" s="13">
        <v>111931.1</v>
      </c>
      <c r="E22" s="14">
        <f t="shared" si="0"/>
        <v>0.44954596023085547</v>
      </c>
      <c r="F22" s="13">
        <v>104027.8</v>
      </c>
      <c r="G22" s="14">
        <f t="shared" si="1"/>
        <v>1.0759729610738669</v>
      </c>
    </row>
    <row r="23" spans="1:7" ht="15.75" thickBot="1" x14ac:dyDescent="0.3">
      <c r="A23" s="11" t="s">
        <v>73</v>
      </c>
      <c r="B23" s="12" t="s">
        <v>16</v>
      </c>
      <c r="C23" s="18">
        <v>2078772.9</v>
      </c>
      <c r="D23" s="13">
        <v>1000580</v>
      </c>
      <c r="E23" s="14">
        <f t="shared" si="0"/>
        <v>0.48133203968552796</v>
      </c>
      <c r="F23" s="13">
        <v>1194997.3999999999</v>
      </c>
      <c r="G23" s="14">
        <f t="shared" si="1"/>
        <v>0.83730726108692799</v>
      </c>
    </row>
    <row r="24" spans="1:7" ht="15.75" thickBot="1" x14ac:dyDescent="0.3">
      <c r="A24" s="11" t="s">
        <v>120</v>
      </c>
      <c r="B24" s="12" t="s">
        <v>17</v>
      </c>
      <c r="C24" s="18">
        <v>52652.1</v>
      </c>
      <c r="D24" s="13">
        <v>13355.6</v>
      </c>
      <c r="E24" s="14">
        <f t="shared" si="0"/>
        <v>0.25365749894116285</v>
      </c>
      <c r="F24" s="13">
        <v>13672.1</v>
      </c>
      <c r="G24" s="14">
        <f t="shared" si="1"/>
        <v>0.97685066668617115</v>
      </c>
    </row>
    <row r="25" spans="1:7" ht="15.75" thickBot="1" x14ac:dyDescent="0.3">
      <c r="A25" s="11" t="s">
        <v>74</v>
      </c>
      <c r="B25" s="12" t="s">
        <v>18</v>
      </c>
      <c r="C25" s="18">
        <v>270675.59999999998</v>
      </c>
      <c r="D25" s="13">
        <v>95910.5</v>
      </c>
      <c r="E25" s="14">
        <f t="shared" si="0"/>
        <v>0.35433744304990922</v>
      </c>
      <c r="F25" s="13">
        <v>68517.3</v>
      </c>
      <c r="G25" s="14">
        <f t="shared" si="1"/>
        <v>1.3997997586011124</v>
      </c>
    </row>
    <row r="26" spans="1:7" ht="15.75" thickBot="1" x14ac:dyDescent="0.3">
      <c r="A26" s="11" t="s">
        <v>75</v>
      </c>
      <c r="B26" s="12" t="s">
        <v>19</v>
      </c>
      <c r="C26" s="18">
        <v>297002.90000000002</v>
      </c>
      <c r="D26" s="13">
        <v>120534.9</v>
      </c>
      <c r="E26" s="14">
        <f t="shared" si="0"/>
        <v>0.40583745141882449</v>
      </c>
      <c r="F26" s="13">
        <v>109463.4</v>
      </c>
      <c r="G26" s="14">
        <f t="shared" si="1"/>
        <v>1.1011433958747856</v>
      </c>
    </row>
    <row r="27" spans="1:7" ht="15.75" thickBot="1" x14ac:dyDescent="0.3">
      <c r="A27" s="11" t="s">
        <v>76</v>
      </c>
      <c r="B27" s="12" t="s">
        <v>20</v>
      </c>
      <c r="C27" s="18">
        <v>6542547.2000000002</v>
      </c>
      <c r="D27" s="13">
        <v>1371122.1</v>
      </c>
      <c r="E27" s="14">
        <f t="shared" si="0"/>
        <v>0.20957007386970017</v>
      </c>
      <c r="F27" s="13">
        <v>1382449.9</v>
      </c>
      <c r="G27" s="14">
        <f t="shared" si="1"/>
        <v>0.99180599600752273</v>
      </c>
    </row>
    <row r="28" spans="1:7" ht="15.75" thickBot="1" x14ac:dyDescent="0.3">
      <c r="A28" s="11" t="s">
        <v>77</v>
      </c>
      <c r="B28" s="12" t="s">
        <v>21</v>
      </c>
      <c r="C28" s="18">
        <v>697048.6</v>
      </c>
      <c r="D28" s="13">
        <v>240187.1</v>
      </c>
      <c r="E28" s="14">
        <f t="shared" si="0"/>
        <v>0.34457726477034745</v>
      </c>
      <c r="F28" s="13">
        <v>1243277.6000000001</v>
      </c>
      <c r="G28" s="14">
        <f t="shared" si="1"/>
        <v>0.19318863301325465</v>
      </c>
    </row>
    <row r="29" spans="1:7" ht="15.75" thickBot="1" x14ac:dyDescent="0.3">
      <c r="A29" s="10" t="s">
        <v>78</v>
      </c>
      <c r="B29" s="8" t="s">
        <v>109</v>
      </c>
      <c r="C29" s="16">
        <f>SUM(C30:C33)</f>
        <v>3107883.9</v>
      </c>
      <c r="D29" s="17">
        <f>SUM(D30:D33)</f>
        <v>747263.3</v>
      </c>
      <c r="E29" s="9">
        <f t="shared" si="0"/>
        <v>0.24044118893887897</v>
      </c>
      <c r="F29" s="1">
        <f>SUM(F30:F33)</f>
        <v>1054357.5</v>
      </c>
      <c r="G29" s="9">
        <f t="shared" si="1"/>
        <v>0.70873807034141645</v>
      </c>
    </row>
    <row r="30" spans="1:7" ht="15.75" thickBot="1" x14ac:dyDescent="0.3">
      <c r="A30" s="11" t="s">
        <v>79</v>
      </c>
      <c r="B30" s="12" t="s">
        <v>22</v>
      </c>
      <c r="C30" s="18">
        <v>287737.2</v>
      </c>
      <c r="D30" s="13">
        <v>109234.5</v>
      </c>
      <c r="E30" s="14">
        <f t="shared" si="0"/>
        <v>0.37963287333024714</v>
      </c>
      <c r="F30" s="13">
        <v>646090.5</v>
      </c>
      <c r="G30" s="14">
        <f t="shared" si="1"/>
        <v>0.16906996775219571</v>
      </c>
    </row>
    <row r="31" spans="1:7" ht="15.75" thickBot="1" x14ac:dyDescent="0.3">
      <c r="A31" s="11" t="s">
        <v>80</v>
      </c>
      <c r="B31" s="12" t="s">
        <v>23</v>
      </c>
      <c r="C31" s="18">
        <v>1441769.6</v>
      </c>
      <c r="D31" s="13">
        <v>226853.7</v>
      </c>
      <c r="E31" s="14">
        <f t="shared" si="0"/>
        <v>0.15734393345510961</v>
      </c>
      <c r="F31" s="13">
        <v>53194.3</v>
      </c>
      <c r="G31" s="14">
        <f t="shared" si="1"/>
        <v>4.26462421725636</v>
      </c>
    </row>
    <row r="32" spans="1:7" ht="15.75" thickBot="1" x14ac:dyDescent="0.3">
      <c r="A32" s="11" t="s">
        <v>81</v>
      </c>
      <c r="B32" s="12" t="s">
        <v>24</v>
      </c>
      <c r="C32" s="18">
        <v>1188446.7</v>
      </c>
      <c r="D32" s="13">
        <v>323774.8</v>
      </c>
      <c r="E32" s="14">
        <f t="shared" si="0"/>
        <v>0.27243527202355816</v>
      </c>
      <c r="F32" s="13">
        <v>278594.3</v>
      </c>
      <c r="G32" s="14">
        <f t="shared" si="1"/>
        <v>1.1621730954294471</v>
      </c>
    </row>
    <row r="33" spans="1:7" ht="24.75" thickBot="1" x14ac:dyDescent="0.3">
      <c r="A33" s="11" t="s">
        <v>82</v>
      </c>
      <c r="B33" s="12" t="s">
        <v>25</v>
      </c>
      <c r="C33" s="18">
        <v>189930.4</v>
      </c>
      <c r="D33" s="13">
        <v>87400.3</v>
      </c>
      <c r="E33" s="14">
        <f t="shared" si="0"/>
        <v>0.46017014653788968</v>
      </c>
      <c r="F33" s="13">
        <v>76478.399999999994</v>
      </c>
      <c r="G33" s="14">
        <f t="shared" si="1"/>
        <v>1.1428102575367687</v>
      </c>
    </row>
    <row r="34" spans="1:7" ht="15.75" thickBot="1" x14ac:dyDescent="0.3">
      <c r="A34" s="10" t="s">
        <v>83</v>
      </c>
      <c r="B34" s="8" t="s">
        <v>110</v>
      </c>
      <c r="C34" s="16">
        <f>SUM(C35:C36)</f>
        <v>401964.7</v>
      </c>
      <c r="D34" s="17">
        <f>SUM(D35:D36)</f>
        <v>31767.9</v>
      </c>
      <c r="E34" s="9">
        <f t="shared" si="0"/>
        <v>7.9031566702250228E-2</v>
      </c>
      <c r="F34" s="1">
        <f>SUM(F35:F36)</f>
        <v>24622.9</v>
      </c>
      <c r="G34" s="9">
        <f t="shared" si="1"/>
        <v>1.2901770303254287</v>
      </c>
    </row>
    <row r="35" spans="1:7" ht="24.75" thickBot="1" x14ac:dyDescent="0.3">
      <c r="A35" s="11" t="s">
        <v>84</v>
      </c>
      <c r="B35" s="12" t="s">
        <v>26</v>
      </c>
      <c r="C35" s="18">
        <v>38178.800000000003</v>
      </c>
      <c r="D35" s="13">
        <v>14837.5</v>
      </c>
      <c r="E35" s="14">
        <f t="shared" si="0"/>
        <v>0.3886319109034333</v>
      </c>
      <c r="F35" s="13">
        <v>14992.2</v>
      </c>
      <c r="G35" s="14">
        <f t="shared" si="1"/>
        <v>0.98968130094315709</v>
      </c>
    </row>
    <row r="36" spans="1:7" ht="24.75" thickBot="1" x14ac:dyDescent="0.3">
      <c r="A36" s="11" t="s">
        <v>85</v>
      </c>
      <c r="B36" s="12" t="s">
        <v>27</v>
      </c>
      <c r="C36" s="18">
        <v>363785.9</v>
      </c>
      <c r="D36" s="13">
        <v>16930.400000000001</v>
      </c>
      <c r="E36" s="14">
        <f t="shared" si="0"/>
        <v>4.6539461809817259E-2</v>
      </c>
      <c r="F36" s="13">
        <v>9630.7000000000007</v>
      </c>
      <c r="G36" s="14">
        <f t="shared" si="1"/>
        <v>1.7579615188927078</v>
      </c>
    </row>
    <row r="37" spans="1:7" ht="15.75" thickBot="1" x14ac:dyDescent="0.3">
      <c r="A37" s="10" t="s">
        <v>86</v>
      </c>
      <c r="B37" s="8" t="s">
        <v>111</v>
      </c>
      <c r="C37" s="16">
        <f>SUM(C38:C46)</f>
        <v>18648610.599999998</v>
      </c>
      <c r="D37" s="17">
        <f>SUM(D38:D46)</f>
        <v>8557969.8000000007</v>
      </c>
      <c r="E37" s="9">
        <f t="shared" si="0"/>
        <v>0.45890656325892726</v>
      </c>
      <c r="F37" s="1">
        <f>SUM(F38:F46)</f>
        <v>7701932</v>
      </c>
      <c r="G37" s="9">
        <f t="shared" si="1"/>
        <v>1.1111458527548672</v>
      </c>
    </row>
    <row r="38" spans="1:7" ht="15.75" thickBot="1" x14ac:dyDescent="0.3">
      <c r="A38" s="11" t="s">
        <v>87</v>
      </c>
      <c r="B38" s="12" t="s">
        <v>28</v>
      </c>
      <c r="C38" s="18">
        <v>6332089.2000000002</v>
      </c>
      <c r="D38" s="13">
        <v>2295243.4</v>
      </c>
      <c r="E38" s="14">
        <f t="shared" si="0"/>
        <v>0.36247805858451898</v>
      </c>
      <c r="F38" s="13">
        <v>2254909.4</v>
      </c>
      <c r="G38" s="14">
        <f t="shared" si="1"/>
        <v>1.0178871931617297</v>
      </c>
    </row>
    <row r="39" spans="1:7" ht="15.75" thickBot="1" x14ac:dyDescent="0.3">
      <c r="A39" s="11" t="s">
        <v>88</v>
      </c>
      <c r="B39" s="12" t="s">
        <v>29</v>
      </c>
      <c r="C39" s="18">
        <v>8917307.1999999993</v>
      </c>
      <c r="D39" s="13">
        <v>4647981</v>
      </c>
      <c r="E39" s="14">
        <f t="shared" si="0"/>
        <v>0.52123145426682171</v>
      </c>
      <c r="F39" s="13">
        <v>3967416.2</v>
      </c>
      <c r="G39" s="14">
        <f t="shared" si="1"/>
        <v>1.1715385444058024</v>
      </c>
    </row>
    <row r="40" spans="1:7" ht="15.75" thickBot="1" x14ac:dyDescent="0.3">
      <c r="A40" s="11" t="s">
        <v>89</v>
      </c>
      <c r="B40" s="12" t="s">
        <v>30</v>
      </c>
      <c r="C40" s="18">
        <v>1080079.1000000001</v>
      </c>
      <c r="D40" s="13">
        <v>569679</v>
      </c>
      <c r="E40" s="14">
        <f t="shared" si="0"/>
        <v>0.52744192531824752</v>
      </c>
      <c r="F40" s="13">
        <v>388544.9</v>
      </c>
      <c r="G40" s="14">
        <f t="shared" si="1"/>
        <v>1.4661857612852465</v>
      </c>
    </row>
    <row r="41" spans="1:7" ht="15.75" thickBot="1" x14ac:dyDescent="0.3">
      <c r="A41" s="11" t="s">
        <v>90</v>
      </c>
      <c r="B41" s="12" t="s">
        <v>31</v>
      </c>
      <c r="C41" s="18">
        <v>1502785.4</v>
      </c>
      <c r="D41" s="13">
        <v>713613.9</v>
      </c>
      <c r="E41" s="14">
        <f t="shared" si="0"/>
        <v>0.47486081512370298</v>
      </c>
      <c r="F41" s="13">
        <v>753591.2</v>
      </c>
      <c r="G41" s="14">
        <f t="shared" si="1"/>
        <v>0.94695094634863053</v>
      </c>
    </row>
    <row r="42" spans="1:7" ht="24.75" thickBot="1" x14ac:dyDescent="0.3">
      <c r="A42" s="11" t="s">
        <v>91</v>
      </c>
      <c r="B42" s="12" t="s">
        <v>32</v>
      </c>
      <c r="C42" s="18">
        <v>86317.3</v>
      </c>
      <c r="D42" s="13">
        <v>39123.699999999997</v>
      </c>
      <c r="E42" s="14">
        <f t="shared" si="0"/>
        <v>0.45325444609597376</v>
      </c>
      <c r="F42" s="13">
        <v>42553.7</v>
      </c>
      <c r="G42" s="14">
        <f t="shared" si="1"/>
        <v>0.91939596321823958</v>
      </c>
    </row>
    <row r="43" spans="1:7" ht="15.75" thickBot="1" x14ac:dyDescent="0.3">
      <c r="A43" s="11" t="s">
        <v>92</v>
      </c>
      <c r="B43" s="12" t="s">
        <v>33</v>
      </c>
      <c r="C43" s="18">
        <v>60688.5</v>
      </c>
      <c r="D43" s="13">
        <v>31333.9</v>
      </c>
      <c r="E43" s="14">
        <f t="shared" si="0"/>
        <v>0.51630704334429101</v>
      </c>
      <c r="F43" s="13">
        <v>25993.599999999999</v>
      </c>
      <c r="G43" s="14">
        <f t="shared" si="1"/>
        <v>1.2054467253477781</v>
      </c>
    </row>
    <row r="44" spans="1:7" ht="15.75" thickBot="1" x14ac:dyDescent="0.3">
      <c r="A44" s="11" t="s">
        <v>93</v>
      </c>
      <c r="B44" s="12" t="s">
        <v>34</v>
      </c>
      <c r="C44" s="18">
        <v>202772.2</v>
      </c>
      <c r="D44" s="13">
        <v>57986.6</v>
      </c>
      <c r="E44" s="14">
        <f t="shared" si="0"/>
        <v>0.28596918117966857</v>
      </c>
      <c r="F44" s="13">
        <v>59805.599999999999</v>
      </c>
      <c r="G44" s="14">
        <f t="shared" si="1"/>
        <v>0.96958478804660431</v>
      </c>
    </row>
    <row r="45" spans="1:7" ht="24.75" thickBot="1" x14ac:dyDescent="0.3">
      <c r="A45" s="11" t="s">
        <v>122</v>
      </c>
      <c r="B45" s="12" t="s">
        <v>125</v>
      </c>
      <c r="C45" s="18">
        <v>39618.5</v>
      </c>
      <c r="D45" s="13">
        <v>19366.099999999999</v>
      </c>
      <c r="E45" s="14">
        <f t="shared" si="0"/>
        <v>0.48881456895137371</v>
      </c>
      <c r="F45" s="13">
        <v>13992</v>
      </c>
      <c r="G45" s="14">
        <f t="shared" si="1"/>
        <v>1.3840837621497999</v>
      </c>
    </row>
    <row r="46" spans="1:7" ht="15.75" thickBot="1" x14ac:dyDescent="0.3">
      <c r="A46" s="11" t="s">
        <v>94</v>
      </c>
      <c r="B46" s="12" t="s">
        <v>35</v>
      </c>
      <c r="C46" s="18">
        <v>426953.2</v>
      </c>
      <c r="D46" s="13">
        <v>183642.2</v>
      </c>
      <c r="E46" s="14">
        <f t="shared" si="0"/>
        <v>0.4301225520736231</v>
      </c>
      <c r="F46" s="13">
        <v>195125.4</v>
      </c>
      <c r="G46" s="14">
        <f t="shared" si="1"/>
        <v>0.94114964018010994</v>
      </c>
    </row>
    <row r="47" spans="1:7" ht="15.75" thickBot="1" x14ac:dyDescent="0.3">
      <c r="A47" s="10" t="s">
        <v>95</v>
      </c>
      <c r="B47" s="8" t="s">
        <v>112</v>
      </c>
      <c r="C47" s="16">
        <f>SUM(C48:C49)</f>
        <v>2377322.1</v>
      </c>
      <c r="D47" s="17">
        <f>SUM(D48:D49)</f>
        <v>940418.9</v>
      </c>
      <c r="E47" s="9">
        <f t="shared" si="0"/>
        <v>0.39557908455063789</v>
      </c>
      <c r="F47" s="1">
        <f>SUM(F48:F49)</f>
        <v>688759.29999999993</v>
      </c>
      <c r="G47" s="9">
        <f t="shared" si="1"/>
        <v>1.3653810554717738</v>
      </c>
    </row>
    <row r="48" spans="1:7" ht="15.75" thickBot="1" x14ac:dyDescent="0.3">
      <c r="A48" s="11" t="s">
        <v>96</v>
      </c>
      <c r="B48" s="12" t="s">
        <v>36</v>
      </c>
      <c r="C48" s="18">
        <v>2238661.5</v>
      </c>
      <c r="D48" s="13">
        <v>879741.1</v>
      </c>
      <c r="E48" s="14">
        <f t="shared" si="0"/>
        <v>0.39297638343268959</v>
      </c>
      <c r="F48" s="13">
        <v>640129.6</v>
      </c>
      <c r="G48" s="14">
        <f t="shared" si="1"/>
        <v>1.3743171695231715</v>
      </c>
    </row>
    <row r="49" spans="1:7" ht="24.75" thickBot="1" x14ac:dyDescent="0.3">
      <c r="A49" s="11" t="s">
        <v>97</v>
      </c>
      <c r="B49" s="12" t="s">
        <v>37</v>
      </c>
      <c r="C49" s="18">
        <v>138660.6</v>
      </c>
      <c r="D49" s="13">
        <v>60677.8</v>
      </c>
      <c r="E49" s="14">
        <f t="shared" si="0"/>
        <v>0.43759943343675134</v>
      </c>
      <c r="F49" s="13">
        <v>48629.7</v>
      </c>
      <c r="G49" s="14">
        <f t="shared" si="1"/>
        <v>1.2477518882493621</v>
      </c>
    </row>
    <row r="50" spans="1:7" ht="15.75" thickBot="1" x14ac:dyDescent="0.3">
      <c r="A50" s="10" t="s">
        <v>98</v>
      </c>
      <c r="B50" s="8" t="s">
        <v>113</v>
      </c>
      <c r="C50" s="16">
        <f>SUM(C51:C57)</f>
        <v>3942842.4000000004</v>
      </c>
      <c r="D50" s="17">
        <f>SUM(D51:D57)</f>
        <v>1060522.8</v>
      </c>
      <c r="E50" s="9">
        <f t="shared" si="0"/>
        <v>0.26897417964258474</v>
      </c>
      <c r="F50" s="1">
        <f>SUM(F51:F57)</f>
        <v>926280.50000000012</v>
      </c>
      <c r="G50" s="9">
        <f t="shared" si="1"/>
        <v>1.144926185966346</v>
      </c>
    </row>
    <row r="51" spans="1:7" ht="15.75" thickBot="1" x14ac:dyDescent="0.3">
      <c r="A51" s="11" t="s">
        <v>99</v>
      </c>
      <c r="B51" s="12" t="s">
        <v>38</v>
      </c>
      <c r="C51" s="18">
        <v>2008005.6</v>
      </c>
      <c r="D51" s="13">
        <v>567348.1</v>
      </c>
      <c r="E51" s="14">
        <f t="shared" si="0"/>
        <v>0.2825430865332248</v>
      </c>
      <c r="F51" s="13">
        <v>506834.4</v>
      </c>
      <c r="G51" s="14">
        <f t="shared" si="1"/>
        <v>1.1193954080464941</v>
      </c>
    </row>
    <row r="52" spans="1:7" ht="15.75" thickBot="1" x14ac:dyDescent="0.3">
      <c r="A52" s="11" t="s">
        <v>100</v>
      </c>
      <c r="B52" s="12" t="s">
        <v>39</v>
      </c>
      <c r="C52" s="18">
        <v>904457.5</v>
      </c>
      <c r="D52" s="13">
        <v>162258.70000000001</v>
      </c>
      <c r="E52" s="14">
        <f t="shared" si="0"/>
        <v>0.17939892145291517</v>
      </c>
      <c r="F52" s="13">
        <v>161222.20000000001</v>
      </c>
      <c r="G52" s="14">
        <f t="shared" si="1"/>
        <v>1.006429015358927</v>
      </c>
    </row>
    <row r="53" spans="1:7" ht="24.75" thickBot="1" x14ac:dyDescent="0.3">
      <c r="A53" s="11" t="s">
        <v>123</v>
      </c>
      <c r="B53" s="12" t="s">
        <v>126</v>
      </c>
      <c r="C53" s="18">
        <v>21835.1</v>
      </c>
      <c r="D53" s="13">
        <v>10224</v>
      </c>
      <c r="E53" s="14">
        <f t="shared" si="0"/>
        <v>0.46823692128728517</v>
      </c>
      <c r="F53" s="13">
        <v>9298.7999999999993</v>
      </c>
      <c r="G53" s="14">
        <f t="shared" si="1"/>
        <v>1.099496709252807</v>
      </c>
    </row>
    <row r="54" spans="1:7" ht="15.75" thickBot="1" x14ac:dyDescent="0.3">
      <c r="A54" s="11" t="s">
        <v>101</v>
      </c>
      <c r="B54" s="12" t="s">
        <v>40</v>
      </c>
      <c r="C54" s="18">
        <v>253914.6</v>
      </c>
      <c r="D54" s="13">
        <v>10385.6</v>
      </c>
      <c r="E54" s="14">
        <f t="shared" si="0"/>
        <v>4.0901941046320299E-2</v>
      </c>
      <c r="F54" s="13">
        <v>8970.5</v>
      </c>
      <c r="G54" s="14">
        <f t="shared" si="1"/>
        <v>1.1577504041023354</v>
      </c>
    </row>
    <row r="55" spans="1:7" ht="15.75" thickBot="1" x14ac:dyDescent="0.3">
      <c r="A55" s="11" t="s">
        <v>102</v>
      </c>
      <c r="B55" s="12" t="s">
        <v>41</v>
      </c>
      <c r="C55" s="18">
        <v>108551.4</v>
      </c>
      <c r="D55" s="13">
        <v>44916</v>
      </c>
      <c r="E55" s="14">
        <f t="shared" si="0"/>
        <v>0.41377633084418997</v>
      </c>
      <c r="F55" s="13">
        <v>47278.5</v>
      </c>
      <c r="G55" s="14">
        <f t="shared" si="1"/>
        <v>0.95003014055014434</v>
      </c>
    </row>
    <row r="56" spans="1:7" ht="24.75" thickBot="1" x14ac:dyDescent="0.3">
      <c r="A56" s="11" t="s">
        <v>103</v>
      </c>
      <c r="B56" s="12" t="s">
        <v>42</v>
      </c>
      <c r="C56" s="18">
        <v>99720.4</v>
      </c>
      <c r="D56" s="13">
        <v>43998.1</v>
      </c>
      <c r="E56" s="14">
        <f t="shared" si="0"/>
        <v>0.44121463612259881</v>
      </c>
      <c r="F56" s="13">
        <v>26119.5</v>
      </c>
      <c r="G56" s="14">
        <f t="shared" si="1"/>
        <v>1.6844924290281207</v>
      </c>
    </row>
    <row r="57" spans="1:7" ht="15.75" thickBot="1" x14ac:dyDescent="0.3">
      <c r="A57" s="11" t="s">
        <v>104</v>
      </c>
      <c r="B57" s="12" t="s">
        <v>43</v>
      </c>
      <c r="C57" s="18">
        <v>546357.80000000005</v>
      </c>
      <c r="D57" s="13">
        <v>221392.3</v>
      </c>
      <c r="E57" s="14">
        <f t="shared" si="0"/>
        <v>0.40521486103062859</v>
      </c>
      <c r="F57" s="13">
        <v>166556.6</v>
      </c>
      <c r="G57" s="14">
        <f t="shared" si="1"/>
        <v>1.3292316245648625</v>
      </c>
    </row>
    <row r="58" spans="1:7" ht="15.75" thickBot="1" x14ac:dyDescent="0.3">
      <c r="A58" s="7">
        <v>1000</v>
      </c>
      <c r="B58" s="8" t="s">
        <v>114</v>
      </c>
      <c r="C58" s="16">
        <f>SUM(C59:C63)</f>
        <v>13236291.6</v>
      </c>
      <c r="D58" s="17">
        <f>SUM(D59:D63)</f>
        <v>6065697.6000000006</v>
      </c>
      <c r="E58" s="9">
        <f t="shared" si="0"/>
        <v>0.45826261488527503</v>
      </c>
      <c r="F58" s="1">
        <f>SUM(F59:F63)</f>
        <v>6124178.8999999994</v>
      </c>
      <c r="G58" s="9">
        <f t="shared" si="1"/>
        <v>0.99045075250822623</v>
      </c>
    </row>
    <row r="59" spans="1:7" ht="15.75" thickBot="1" x14ac:dyDescent="0.3">
      <c r="A59" s="15">
        <v>1001</v>
      </c>
      <c r="B59" s="12" t="s">
        <v>44</v>
      </c>
      <c r="C59" s="18">
        <v>56551</v>
      </c>
      <c r="D59" s="13">
        <v>25633.599999999999</v>
      </c>
      <c r="E59" s="14">
        <f t="shared" si="0"/>
        <v>0.4532828774026984</v>
      </c>
      <c r="F59" s="13">
        <v>21039.9</v>
      </c>
      <c r="G59" s="14">
        <f t="shared" si="1"/>
        <v>1.2183327867527887</v>
      </c>
    </row>
    <row r="60" spans="1:7" ht="15.75" thickBot="1" x14ac:dyDescent="0.3">
      <c r="A60" s="15">
        <v>1002</v>
      </c>
      <c r="B60" s="12" t="s">
        <v>45</v>
      </c>
      <c r="C60" s="18">
        <v>1169110.5</v>
      </c>
      <c r="D60" s="13">
        <v>492481.7</v>
      </c>
      <c r="E60" s="14">
        <f t="shared" si="0"/>
        <v>0.42124478396182397</v>
      </c>
      <c r="F60" s="13">
        <v>363892.2</v>
      </c>
      <c r="G60" s="14">
        <f t="shared" si="1"/>
        <v>1.3533725097707507</v>
      </c>
    </row>
    <row r="61" spans="1:7" ht="15.75" thickBot="1" x14ac:dyDescent="0.3">
      <c r="A61" s="15">
        <v>1003</v>
      </c>
      <c r="B61" s="12" t="s">
        <v>46</v>
      </c>
      <c r="C61" s="18">
        <v>10803703.199999999</v>
      </c>
      <c r="D61" s="13">
        <v>5026501.4000000004</v>
      </c>
      <c r="E61" s="14">
        <f t="shared" si="0"/>
        <v>0.46525726474973883</v>
      </c>
      <c r="F61" s="13">
        <v>5211983.5999999996</v>
      </c>
      <c r="G61" s="14">
        <f t="shared" si="1"/>
        <v>0.96441235924073143</v>
      </c>
    </row>
    <row r="62" spans="1:7" ht="15.75" thickBot="1" x14ac:dyDescent="0.3">
      <c r="A62" s="15">
        <v>1004</v>
      </c>
      <c r="B62" s="12" t="s">
        <v>47</v>
      </c>
      <c r="C62" s="18">
        <v>1140506.3999999999</v>
      </c>
      <c r="D62" s="13">
        <v>496761.4</v>
      </c>
      <c r="E62" s="14">
        <f t="shared" si="0"/>
        <v>0.43556213275085531</v>
      </c>
      <c r="F62" s="13">
        <v>508076.79999999999</v>
      </c>
      <c r="G62" s="14">
        <f t="shared" si="1"/>
        <v>0.97772895751193523</v>
      </c>
    </row>
    <row r="63" spans="1:7" ht="15.75" thickBot="1" x14ac:dyDescent="0.3">
      <c r="A63" s="15">
        <v>1006</v>
      </c>
      <c r="B63" s="12" t="s">
        <v>48</v>
      </c>
      <c r="C63" s="18">
        <v>66420.5</v>
      </c>
      <c r="D63" s="13">
        <v>24319.5</v>
      </c>
      <c r="E63" s="14">
        <f t="shared" si="0"/>
        <v>0.36614448852387438</v>
      </c>
      <c r="F63" s="13">
        <v>19186.400000000001</v>
      </c>
      <c r="G63" s="14">
        <f t="shared" si="1"/>
        <v>1.2675384647458616</v>
      </c>
    </row>
    <row r="64" spans="1:7" ht="15.75" thickBot="1" x14ac:dyDescent="0.3">
      <c r="A64" s="7">
        <v>1100</v>
      </c>
      <c r="B64" s="8" t="s">
        <v>115</v>
      </c>
      <c r="C64" s="16">
        <f>SUM(C65:C68)</f>
        <v>991999.3</v>
      </c>
      <c r="D64" s="17">
        <f>SUM(D65:D68)</f>
        <v>416887.79999999993</v>
      </c>
      <c r="E64" s="9">
        <f t="shared" si="0"/>
        <v>0.42025009493454268</v>
      </c>
      <c r="F64" s="1">
        <f>SUM(F65:F68)</f>
        <v>364084.39999999997</v>
      </c>
      <c r="G64" s="9">
        <f t="shared" si="1"/>
        <v>1.1450306577266149</v>
      </c>
    </row>
    <row r="65" spans="1:7" ht="15.75" thickBot="1" x14ac:dyDescent="0.3">
      <c r="A65" s="15">
        <v>1101</v>
      </c>
      <c r="B65" s="12" t="s">
        <v>130</v>
      </c>
      <c r="C65" s="18">
        <v>62631.1</v>
      </c>
      <c r="D65" s="19">
        <v>37402.300000000003</v>
      </c>
      <c r="E65" s="14">
        <f t="shared" si="0"/>
        <v>0.59718414653422991</v>
      </c>
      <c r="F65" s="13">
        <v>27203.7</v>
      </c>
      <c r="G65" s="14">
        <f t="shared" si="1"/>
        <v>1.3748975323209711</v>
      </c>
    </row>
    <row r="66" spans="1:7" ht="15.75" thickBot="1" x14ac:dyDescent="0.3">
      <c r="A66" s="15">
        <v>1102</v>
      </c>
      <c r="B66" s="12" t="s">
        <v>49</v>
      </c>
      <c r="C66" s="18">
        <v>256521.7</v>
      </c>
      <c r="D66" s="13">
        <v>57708.6</v>
      </c>
      <c r="E66" s="14">
        <f t="shared" si="0"/>
        <v>0.22496576313037064</v>
      </c>
      <c r="F66" s="13">
        <v>76290.3</v>
      </c>
      <c r="G66" s="14">
        <f t="shared" si="1"/>
        <v>0.75643430423002656</v>
      </c>
    </row>
    <row r="67" spans="1:7" ht="15.75" thickBot="1" x14ac:dyDescent="0.3">
      <c r="A67" s="15">
        <v>1103</v>
      </c>
      <c r="B67" s="12" t="s">
        <v>50</v>
      </c>
      <c r="C67" s="18">
        <v>630753.19999999995</v>
      </c>
      <c r="D67" s="13">
        <v>301074.8</v>
      </c>
      <c r="E67" s="14">
        <f t="shared" si="0"/>
        <v>0.47732583837862419</v>
      </c>
      <c r="F67" s="13">
        <v>240148.6</v>
      </c>
      <c r="G67" s="14">
        <f t="shared" si="1"/>
        <v>1.2537020827937368</v>
      </c>
    </row>
    <row r="68" spans="1:7" ht="24.75" thickBot="1" x14ac:dyDescent="0.3">
      <c r="A68" s="15">
        <v>1105</v>
      </c>
      <c r="B68" s="12" t="s">
        <v>51</v>
      </c>
      <c r="C68" s="18">
        <v>42093.3</v>
      </c>
      <c r="D68" s="13">
        <v>20702.099999999999</v>
      </c>
      <c r="E68" s="14">
        <f t="shared" si="0"/>
        <v>0.49181461182658515</v>
      </c>
      <c r="F68" s="13">
        <v>20441.8</v>
      </c>
      <c r="G68" s="14">
        <f t="shared" si="1"/>
        <v>1.0127337122953948</v>
      </c>
    </row>
    <row r="69" spans="1:7" ht="15.75" thickBot="1" x14ac:dyDescent="0.3">
      <c r="A69" s="7">
        <v>1200</v>
      </c>
      <c r="B69" s="8" t="s">
        <v>116</v>
      </c>
      <c r="C69" s="16">
        <f>SUM(C70:C72)</f>
        <v>163515.1</v>
      </c>
      <c r="D69" s="17">
        <f>SUM(D70:D72)</f>
        <v>66604.200000000012</v>
      </c>
      <c r="E69" s="9">
        <f t="shared" ref="E69:E77" si="2">D69/C69</f>
        <v>0.4073275189875431</v>
      </c>
      <c r="F69" s="1">
        <f>SUM(F70:F72)</f>
        <v>49517.5</v>
      </c>
      <c r="G69" s="9">
        <f t="shared" ref="G69:G74" si="3">D69/F69</f>
        <v>1.3450638663098906</v>
      </c>
    </row>
    <row r="70" spans="1:7" ht="15.75" thickBot="1" x14ac:dyDescent="0.3">
      <c r="A70" s="15">
        <v>1201</v>
      </c>
      <c r="B70" s="12" t="s">
        <v>52</v>
      </c>
      <c r="C70" s="18">
        <v>73332.800000000003</v>
      </c>
      <c r="D70" s="13">
        <v>28776</v>
      </c>
      <c r="E70" s="14">
        <f t="shared" si="2"/>
        <v>0.39240285383893697</v>
      </c>
      <c r="F70" s="13">
        <v>15310.6</v>
      </c>
      <c r="G70" s="14">
        <f t="shared" si="3"/>
        <v>1.8794821888103665</v>
      </c>
    </row>
    <row r="71" spans="1:7" ht="15.75" thickBot="1" x14ac:dyDescent="0.3">
      <c r="A71" s="15">
        <v>1202</v>
      </c>
      <c r="B71" s="12" t="s">
        <v>53</v>
      </c>
      <c r="C71" s="18">
        <v>86182.3</v>
      </c>
      <c r="D71" s="13">
        <v>37670.1</v>
      </c>
      <c r="E71" s="14">
        <f t="shared" si="2"/>
        <v>0.43709787276505729</v>
      </c>
      <c r="F71" s="13">
        <v>34206.9</v>
      </c>
      <c r="G71" s="14">
        <f t="shared" si="3"/>
        <v>1.1012427317295632</v>
      </c>
    </row>
    <row r="72" spans="1:7" ht="24.75" thickBot="1" x14ac:dyDescent="0.3">
      <c r="A72" s="15">
        <v>1204</v>
      </c>
      <c r="B72" s="12" t="s">
        <v>54</v>
      </c>
      <c r="C72" s="18">
        <v>4000</v>
      </c>
      <c r="D72" s="13">
        <v>158.1</v>
      </c>
      <c r="E72" s="14">
        <f t="shared" si="2"/>
        <v>3.9524999999999998E-2</v>
      </c>
      <c r="F72" s="13" t="s">
        <v>127</v>
      </c>
      <c r="G72" s="14" t="s">
        <v>127</v>
      </c>
    </row>
    <row r="73" spans="1:7" ht="24.75" thickBot="1" x14ac:dyDescent="0.3">
      <c r="A73" s="7">
        <v>1300</v>
      </c>
      <c r="B73" s="8" t="s">
        <v>117</v>
      </c>
      <c r="C73" s="16">
        <f>SUM(C74)</f>
        <v>671682.3</v>
      </c>
      <c r="D73" s="17">
        <f>SUM(D74)</f>
        <v>104587.7</v>
      </c>
      <c r="E73" s="9">
        <f t="shared" si="2"/>
        <v>0.15571007305090515</v>
      </c>
      <c r="F73" s="1">
        <f>SUM(F74)</f>
        <v>160337.70000000001</v>
      </c>
      <c r="G73" s="9">
        <f t="shared" si="3"/>
        <v>0.65229637196991097</v>
      </c>
    </row>
    <row r="74" spans="1:7" ht="24.75" thickBot="1" x14ac:dyDescent="0.3">
      <c r="A74" s="15">
        <v>1301</v>
      </c>
      <c r="B74" s="12" t="s">
        <v>55</v>
      </c>
      <c r="C74" s="18">
        <v>671682.3</v>
      </c>
      <c r="D74" s="13">
        <v>104587.7</v>
      </c>
      <c r="E74" s="14">
        <f t="shared" si="2"/>
        <v>0.15571007305090515</v>
      </c>
      <c r="F74" s="13">
        <v>160337.70000000001</v>
      </c>
      <c r="G74" s="14">
        <f t="shared" si="3"/>
        <v>0.65229637196991097</v>
      </c>
    </row>
    <row r="75" spans="1:7" ht="36.75" thickBot="1" x14ac:dyDescent="0.3">
      <c r="A75" s="7">
        <v>1400</v>
      </c>
      <c r="B75" s="8" t="s">
        <v>118</v>
      </c>
      <c r="C75" s="16">
        <f>SUM(C76:C77)</f>
        <v>326672.2</v>
      </c>
      <c r="D75" s="17">
        <f>SUM(D76:D77)</f>
        <v>0</v>
      </c>
      <c r="E75" s="9">
        <f t="shared" si="2"/>
        <v>0</v>
      </c>
      <c r="F75" s="17">
        <f>SUM(F76:F77)</f>
        <v>0</v>
      </c>
      <c r="G75" s="14" t="s">
        <v>127</v>
      </c>
    </row>
    <row r="76" spans="1:7" ht="15.75" thickBot="1" x14ac:dyDescent="0.3">
      <c r="A76" s="15">
        <v>1402</v>
      </c>
      <c r="B76" s="12" t="s">
        <v>56</v>
      </c>
      <c r="C76" s="18">
        <v>80321.5</v>
      </c>
      <c r="D76" s="13">
        <v>0</v>
      </c>
      <c r="E76" s="14">
        <f t="shared" si="2"/>
        <v>0</v>
      </c>
      <c r="F76" s="13">
        <v>0</v>
      </c>
      <c r="G76" s="14" t="s">
        <v>127</v>
      </c>
    </row>
    <row r="77" spans="1:7" ht="24.75" thickBot="1" x14ac:dyDescent="0.3">
      <c r="A77" s="15">
        <v>1403</v>
      </c>
      <c r="B77" s="12" t="s">
        <v>57</v>
      </c>
      <c r="C77" s="18">
        <v>246350.7</v>
      </c>
      <c r="D77" s="13">
        <v>0</v>
      </c>
      <c r="E77" s="14">
        <f t="shared" si="2"/>
        <v>0</v>
      </c>
      <c r="F77" s="13">
        <v>0</v>
      </c>
      <c r="G77" s="14" t="s">
        <v>127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В5</vt:lpstr>
      <vt:lpstr>В5!Заголовки_для_печати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2018-08-07T14:01:48Z</cp:lastPrinted>
  <dcterms:created xsi:type="dcterms:W3CDTF">2018-04-09T08:39:25Z</dcterms:created>
  <dcterms:modified xsi:type="dcterms:W3CDTF">2018-08-13T10:44:14Z</dcterms:modified>
</cp:coreProperties>
</file>