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40" windowHeight="11040"/>
  </bookViews>
  <sheets>
    <sheet name="В3" sheetId="1" r:id="rId1"/>
  </sheets>
  <definedNames>
    <definedName name="_xlnm.Print_Titles" localSheetId="0">В3!$5:$5</definedName>
  </definedNames>
  <calcPr calcId="145621"/>
</workbook>
</file>

<file path=xl/calcChain.xml><?xml version="1.0" encoding="utf-8"?>
<calcChain xmlns="http://schemas.openxmlformats.org/spreadsheetml/2006/main">
  <c r="G14" i="1" l="1"/>
  <c r="G6" i="1"/>
  <c r="F76" i="1" l="1"/>
  <c r="F74" i="1"/>
  <c r="F70" i="1"/>
  <c r="F66" i="1"/>
  <c r="F60" i="1"/>
  <c r="F52" i="1"/>
  <c r="F49" i="1"/>
  <c r="F39" i="1"/>
  <c r="F36" i="1"/>
  <c r="F31" i="1"/>
  <c r="F23" i="1"/>
  <c r="F18" i="1"/>
  <c r="F16" i="1"/>
  <c r="F7" i="1"/>
  <c r="E22" i="1"/>
  <c r="D18" i="1"/>
  <c r="C18" i="1"/>
  <c r="F6" i="1" l="1"/>
  <c r="D76" i="1"/>
  <c r="D74" i="1"/>
  <c r="D70" i="1"/>
  <c r="D66" i="1"/>
  <c r="D60" i="1"/>
  <c r="D52" i="1"/>
  <c r="D49" i="1"/>
  <c r="D39" i="1"/>
  <c r="D36" i="1"/>
  <c r="D31" i="1"/>
  <c r="D23" i="1"/>
  <c r="D16" i="1"/>
  <c r="D7" i="1"/>
  <c r="D6" i="1" l="1"/>
  <c r="C76" i="1" l="1"/>
  <c r="C74" i="1"/>
  <c r="C70" i="1"/>
  <c r="C66" i="1"/>
  <c r="C60" i="1"/>
  <c r="C52" i="1"/>
  <c r="C49" i="1"/>
  <c r="C39" i="1"/>
  <c r="C36" i="1"/>
  <c r="C31" i="1"/>
  <c r="C23" i="1"/>
  <c r="C16" i="1"/>
  <c r="C7" i="1"/>
  <c r="C6" i="1" l="1"/>
  <c r="G7" i="1" l="1"/>
  <c r="G8" i="1"/>
  <c r="G9" i="1"/>
  <c r="G10" i="1"/>
  <c r="G11" i="1"/>
  <c r="G12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4" i="1"/>
  <c r="G75" i="1"/>
  <c r="G76" i="1"/>
  <c r="G77" i="1"/>
  <c r="G78" i="1"/>
  <c r="G7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6" i="1"/>
</calcChain>
</file>

<file path=xl/sharedStrings.xml><?xml version="1.0" encoding="utf-8"?>
<sst xmlns="http://schemas.openxmlformats.org/spreadsheetml/2006/main" count="137" uniqueCount="136">
  <si>
    <t>Код</t>
  </si>
  <si>
    <t>Наименование разделов, подразделов</t>
  </si>
  <si>
    <t>Утвержденные бюджетные назначения (годовой план), тыс. руб.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</si>
  <si>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</si>
  <si>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</si>
  <si>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</si>
  <si>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</si>
  <si>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</si>
  <si>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</si>
  <si>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</si>
  <si>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</si>
  <si>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</si>
  <si>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</si>
  <si>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</si>
  <si>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</si>
  <si>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</si>
  <si>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</si>
  <si>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</si>
  <si>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</si>
  <si>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</si>
  <si>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</si>
  <si>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</si>
  <si>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</si>
  <si>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</si>
  <si>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</si>
  <si>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</si>
  <si>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</si>
  <si>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</si>
  <si>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</si>
  <si>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</si>
  <si>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</si>
  <si>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</si>
  <si>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</si>
  <si>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</si>
  <si>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</si>
  <si>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</si>
  <si>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</si>
  <si>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</si>
  <si>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</si>
  <si>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</si>
  <si>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</si>
  <si>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</si>
  <si>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</si>
  <si>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</si>
  <si>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</si>
  <si>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</si>
  <si>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</si>
  <si>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</si>
  <si>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</si>
  <si>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</si>
  <si>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</si>
  <si>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</si>
  <si>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</si>
  <si>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</si>
  <si>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</si>
  <si>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</si>
  <si>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</si>
  <si>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</si>
  <si>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</si>
  <si>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</si>
  <si>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</si>
  <si>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</si>
  <si>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</si>
  <si>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</si>
  <si>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</si>
  <si>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</si>
  <si>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</si>
  <si>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</si>
  <si>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</si>
  <si>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</si>
  <si>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</si>
  <si>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</si>
  <si>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</si>
  <si>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</si>
  <si>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</si>
  <si>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</si>
  <si>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</si>
  <si>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</si>
  <si>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</si>
  <si>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</si>
  <si>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</si>
  <si>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</si>
  <si>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</si>
  <si>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</si>
  <si>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</si>
  <si>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</si>
  <si>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</si>
  <si>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</si>
  <si>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</si>
  <si>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</si>
  <si>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</si>
  <si>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</si>
  <si>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</si>
  <si>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</si>
  <si>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</si>
  <si>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</si>
  <si>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</si>
  <si>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</si>
  <si>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</si>
  <si>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</si>
  <si>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</si>
  <si>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</si>
  <si>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</si>
  <si>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</si>
  <si>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</si>
  <si>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</si>
  <si>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</si>
  <si>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</si>
  <si>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</si>
  <si>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</si>
  <si>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</si>
  <si>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</si>
  <si>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</si>
  <si>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</si>
  <si>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</si>
  <si>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</si>
  <si>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</si>
  <si>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</si>
  <si>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</si>
  <si>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</si>
  <si>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</si>
  <si>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</si>
  <si>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</si>
  <si>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</si>
  <si>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</si>
  <si>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</si>
  <si>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</si>
  <si>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</si>
  <si>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-</t>
  </si>
  <si>
    <t>Другие вопросы в области национальной безопасности и правоохранительной деятельности</t>
  </si>
  <si>
    <t>0314</t>
  </si>
  <si>
    <t xml:space="preserve">Сведения об исполнении республиканского бюджета за первое полугодие 2018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</si>
  <si>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01.07.2018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</si>
  <si>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01.07.2018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</si>
  <si>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01.07.2017, </t>
    </r>
    <r>
      <rPr>
        <sz val="9"/>
        <color rgb="FF000000"/>
        <rFont val="Times New Roman"/>
        <family val="1"/>
        <charset val="204"/>
      </rPr>
      <t>тыс. руб.</t>
    </r>
  </si>
  <si>
    <t>Рост (снижение)  к соответствующему периоду прошлого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</si>
</sst>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9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" fontId="7" fillId="0" borderId="5">
      <alignment horizontal="center" vertical="top" shrinkToFit="1"/>
    </xf>
    <xf numFmtId="4" fontId="8" fillId="2" borderId="5">
      <alignment horizontal="right" vertical="top" shrinkToFit="1"/>
    </xf>
    <xf numFmtId="0" fontId="8" fillId="0" borderId="5">
      <alignment vertical="top" wrapText="1"/>
    </xf>
    <xf numFmtId="0" fontId="8" fillId="0" borderId="5">
      <alignment horizontal="left"/>
    </xf>
    <xf numFmtId="4" fontId="8" fillId="3" borderId="5">
      <alignment horizontal="right" vertical="top" shrinkToFit="1"/>
    </xf>
    <xf numFmtId="0" fontId="7" fillId="0" borderId="0"/>
  </cellStyleXfs>
  <cellXfs count="23">
    <xf numFmtId="0" fontId="0" fillId="0" borderId="0" xfId="0"/>
    <xf numFmtId="164" fontId="2" fillId="0" borderId="4" xfId="0" applyNumberFormat="1" applyFont="1" applyFill="1" applyBorder="1" applyAlignment="1">
      <alignment horizontal="right" vertical="center" wrapText="1"/>
    </xf>
    <xf numFmtId="164" fontId="9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Fill="1"/>
    <xf numFmtId="0" fontId="5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165" fontId="10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</cellXfs>
  <cellStyles count="7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9"/>
  <sheetViews>
    <sheetView tabSelected="1" workbookViewId="0">
      <selection activeCell="A2" sqref="A2"/>
    </sheetView>
  </sheetViews>
  <sheetFormatPr defaultRowHeight="15" x14ac:dyDescent="0.25"/>
  <cols>
    <col min="1" max="1" width="9.140625" style="3"/>
    <col min="2" max="2" width="40.42578125" style="3" customWidth="1"/>
    <col min="3" max="3" width="14.42578125" style="3" customWidth="1"/>
    <col min="4" max="4" width="14.140625" style="3" customWidth="1"/>
    <col min="5" max="5" width="14.85546875" style="3" customWidth="1"/>
    <col min="6" max="6" width="13.85546875" style="3" customWidth="1"/>
    <col min="7" max="7" width="15.7109375" style="3" customWidth="1"/>
    <col min="8" max="16384" width="9.140625" style="3"/>
  </cols>
  <sheetData>
    <row r="2" spans="1:7" x14ac:dyDescent="0.25">
      <c r="A2" s="4"/>
      <c r="G2" s="5"/>
    </row>
    <row r="3" spans="1:7" ht="45" customHeight="1" x14ac:dyDescent="0.25">
      <c r="A3" s="22" t="s">
        <v>131</v>
      </c>
      <c r="B3" s="22"/>
      <c r="C3" s="22"/>
      <c r="D3" s="22"/>
      <c r="E3" s="22"/>
      <c r="F3" s="22"/>
      <c r="G3" s="22"/>
    </row>
    <row r="4" spans="1:7" ht="15.75" thickBot="1" x14ac:dyDescent="0.3">
      <c r="A4" s="4"/>
    </row>
    <row r="5" spans="1:7" ht="72.75" thickBot="1" x14ac:dyDescent="0.3">
      <c r="A5" s="6" t="s">
        <v>0</v>
      </c>
      <c r="B5" s="7" t="s">
        <v>1</v>
      </c>
      <c r="C5" s="8" t="s">
        <v>2</v>
      </c>
      <c r="D5" s="8" t="s">
        <v>132</v>
      </c>
      <c r="E5" s="8" t="s">
        <v>133</v>
      </c>
      <c r="F5" s="8" t="s">
        <v>134</v>
      </c>
      <c r="G5" s="8" t="s">
        <v>135</v>
      </c>
    </row>
    <row r="6" spans="1:7" ht="15.75" thickBot="1" x14ac:dyDescent="0.3">
      <c r="A6" s="9"/>
      <c r="B6" s="10" t="s">
        <v>3</v>
      </c>
      <c r="C6" s="1">
        <f>SUM(C7,C16,C18,C23,C31,C36,C39,C49,C52,C60,C66,C70,C74,C76)</f>
        <v>48962274.000000007</v>
      </c>
      <c r="D6" s="1">
        <f>SUM(D7,D16,D18,D23,D31,D36,D39,D49,D52,D60,D66,D70,D74,D76)</f>
        <v>18697833.399999999</v>
      </c>
      <c r="E6" s="11">
        <f>D6/C6</f>
        <v>0.3818824550510051</v>
      </c>
      <c r="F6" s="1">
        <f>SUM(F7,F16,F18,F23,F31,F36,F39,F49,F52,F60,F66,F70,F74,F76)</f>
        <v>18915314.299999997</v>
      </c>
      <c r="G6" s="1">
        <f>D6/F6*100</f>
        <v>98.850239036207839</v>
      </c>
    </row>
    <row r="7" spans="1:7" ht="15.75" thickBot="1" x14ac:dyDescent="0.3">
      <c r="A7" s="12" t="s">
        <v>73</v>
      </c>
      <c r="B7" s="10" t="s">
        <v>4</v>
      </c>
      <c r="C7" s="2">
        <f>SUM(C8:C15)</f>
        <v>2318312.9000000004</v>
      </c>
      <c r="D7" s="1">
        <f>SUM(D8:D15)</f>
        <v>420832.5</v>
      </c>
      <c r="E7" s="11">
        <f t="shared" ref="E7:E71" si="0">D7/C7</f>
        <v>0.18152532386805936</v>
      </c>
      <c r="F7" s="1">
        <f>SUM(F8:F15)</f>
        <v>356316.2</v>
      </c>
      <c r="G7" s="1">
        <f t="shared" ref="G7:G71" si="1">D7/F7*100</f>
        <v>118.10647396890739</v>
      </c>
    </row>
    <row r="8" spans="1:7" ht="48.75" thickBot="1" x14ac:dyDescent="0.3">
      <c r="A8" s="13" t="s">
        <v>74</v>
      </c>
      <c r="B8" s="14" t="s">
        <v>5</v>
      </c>
      <c r="C8" s="15">
        <v>78373.100000000006</v>
      </c>
      <c r="D8" s="15">
        <v>41371.5</v>
      </c>
      <c r="E8" s="16">
        <f t="shared" si="0"/>
        <v>0.52787882577057688</v>
      </c>
      <c r="F8" s="15">
        <v>36715</v>
      </c>
      <c r="G8" s="15">
        <f t="shared" si="1"/>
        <v>112.68282718235054</v>
      </c>
    </row>
    <row r="9" spans="1:7" ht="48.75" thickBot="1" x14ac:dyDescent="0.3">
      <c r="A9" s="13" t="s">
        <v>75</v>
      </c>
      <c r="B9" s="14" t="s">
        <v>6</v>
      </c>
      <c r="C9" s="15">
        <v>148315.29999999999</v>
      </c>
      <c r="D9" s="15">
        <v>69878</v>
      </c>
      <c r="E9" s="16">
        <f t="shared" si="0"/>
        <v>0.47114491896655303</v>
      </c>
      <c r="F9" s="15">
        <v>69713.3</v>
      </c>
      <c r="G9" s="15">
        <f t="shared" si="1"/>
        <v>100.2362533404673</v>
      </c>
    </row>
    <row r="10" spans="1:7" ht="15.75" thickBot="1" x14ac:dyDescent="0.3">
      <c r="A10" s="13" t="s">
        <v>76</v>
      </c>
      <c r="B10" s="14" t="s">
        <v>7</v>
      </c>
      <c r="C10" s="15">
        <v>118816.9</v>
      </c>
      <c r="D10" s="15">
        <v>58501.9</v>
      </c>
      <c r="E10" s="16">
        <f t="shared" si="0"/>
        <v>0.49237019312909192</v>
      </c>
      <c r="F10" s="15">
        <v>52197.9</v>
      </c>
      <c r="G10" s="15">
        <f t="shared" si="1"/>
        <v>112.07711421340704</v>
      </c>
    </row>
    <row r="11" spans="1:7" ht="36.75" thickBot="1" x14ac:dyDescent="0.3">
      <c r="A11" s="13" t="s">
        <v>77</v>
      </c>
      <c r="B11" s="14" t="s">
        <v>8</v>
      </c>
      <c r="C11" s="15">
        <v>146233</v>
      </c>
      <c r="D11" s="15">
        <v>61699</v>
      </c>
      <c r="E11" s="16">
        <f t="shared" si="0"/>
        <v>0.42192254826202019</v>
      </c>
      <c r="F11" s="15">
        <v>51571</v>
      </c>
      <c r="G11" s="15">
        <f t="shared" si="1"/>
        <v>119.63894436795874</v>
      </c>
    </row>
    <row r="12" spans="1:7" ht="15.75" thickBot="1" x14ac:dyDescent="0.3">
      <c r="A12" s="13" t="s">
        <v>78</v>
      </c>
      <c r="B12" s="14" t="s">
        <v>9</v>
      </c>
      <c r="C12" s="15">
        <v>21884</v>
      </c>
      <c r="D12" s="15">
        <v>12105.3</v>
      </c>
      <c r="E12" s="16">
        <f t="shared" si="0"/>
        <v>0.55315755803326627</v>
      </c>
      <c r="F12" s="15">
        <v>7765.5</v>
      </c>
      <c r="G12" s="15">
        <f t="shared" si="1"/>
        <v>155.88564805872124</v>
      </c>
    </row>
    <row r="13" spans="1:7" ht="15.75" thickBot="1" x14ac:dyDescent="0.3">
      <c r="A13" s="13" t="s">
        <v>79</v>
      </c>
      <c r="B13" s="14" t="s">
        <v>10</v>
      </c>
      <c r="C13" s="15">
        <v>1179469.3</v>
      </c>
      <c r="D13" s="15">
        <v>0</v>
      </c>
      <c r="E13" s="16">
        <f t="shared" si="0"/>
        <v>0</v>
      </c>
      <c r="F13" s="15">
        <v>0</v>
      </c>
      <c r="G13" s="15"/>
    </row>
    <row r="14" spans="1:7" ht="24.75" thickBot="1" x14ac:dyDescent="0.3">
      <c r="A14" s="13" t="s">
        <v>80</v>
      </c>
      <c r="B14" s="14" t="s">
        <v>11</v>
      </c>
      <c r="C14" s="15">
        <v>225</v>
      </c>
      <c r="D14" s="15">
        <v>225</v>
      </c>
      <c r="E14" s="16">
        <f t="shared" si="0"/>
        <v>1</v>
      </c>
      <c r="F14" s="15">
        <v>225</v>
      </c>
      <c r="G14" s="15">
        <f t="shared" si="1"/>
        <v>100</v>
      </c>
    </row>
    <row r="15" spans="1:7" ht="15.75" thickBot="1" x14ac:dyDescent="0.3">
      <c r="A15" s="13" t="s">
        <v>81</v>
      </c>
      <c r="B15" s="14" t="s">
        <v>12</v>
      </c>
      <c r="C15" s="15">
        <v>624996.30000000005</v>
      </c>
      <c r="D15" s="15">
        <v>177051.8</v>
      </c>
      <c r="E15" s="16">
        <f t="shared" si="0"/>
        <v>0.28328455704457767</v>
      </c>
      <c r="F15" s="15">
        <v>138128.5</v>
      </c>
      <c r="G15" s="15">
        <f t="shared" si="1"/>
        <v>128.17905066658943</v>
      </c>
    </row>
    <row r="16" spans="1:7" ht="15.75" thickBot="1" x14ac:dyDescent="0.3">
      <c r="A16" s="12" t="s">
        <v>82</v>
      </c>
      <c r="B16" s="10" t="s">
        <v>13</v>
      </c>
      <c r="C16" s="1">
        <f>C17</f>
        <v>26507</v>
      </c>
      <c r="D16" s="1">
        <f>D17</f>
        <v>12834.4</v>
      </c>
      <c r="E16" s="11">
        <f t="shared" si="0"/>
        <v>0.48418908212924888</v>
      </c>
      <c r="F16" s="1">
        <f>F17</f>
        <v>12238.3</v>
      </c>
      <c r="G16" s="1">
        <f t="shared" si="1"/>
        <v>104.87077453567896</v>
      </c>
    </row>
    <row r="17" spans="1:7" ht="15.75" thickBot="1" x14ac:dyDescent="0.3">
      <c r="A17" s="13" t="s">
        <v>83</v>
      </c>
      <c r="B17" s="14" t="s">
        <v>14</v>
      </c>
      <c r="C17" s="15">
        <v>26507</v>
      </c>
      <c r="D17" s="15">
        <v>12834.4</v>
      </c>
      <c r="E17" s="16">
        <f t="shared" si="0"/>
        <v>0.48418908212924888</v>
      </c>
      <c r="F17" s="15">
        <v>12238.3</v>
      </c>
      <c r="G17" s="15">
        <f t="shared" si="1"/>
        <v>104.87077453567896</v>
      </c>
    </row>
    <row r="18" spans="1:7" ht="24.75" thickBot="1" x14ac:dyDescent="0.3">
      <c r="A18" s="12" t="s">
        <v>84</v>
      </c>
      <c r="B18" s="10" t="s">
        <v>15</v>
      </c>
      <c r="C18" s="1">
        <f>SUM(C19:C22)</f>
        <v>487048.6</v>
      </c>
      <c r="D18" s="1">
        <f>SUM(D19:D22)</f>
        <v>278031.40000000002</v>
      </c>
      <c r="E18" s="11">
        <f t="shared" si="0"/>
        <v>0.57084939778083754</v>
      </c>
      <c r="F18" s="1">
        <f>SUM(F19:F22)</f>
        <v>125986.70000000001</v>
      </c>
      <c r="G18" s="1">
        <f t="shared" si="1"/>
        <v>220.68313560082134</v>
      </c>
    </row>
    <row r="19" spans="1:7" ht="15.75" thickBot="1" x14ac:dyDescent="0.3">
      <c r="A19" s="13" t="s">
        <v>122</v>
      </c>
      <c r="B19" s="14" t="s">
        <v>125</v>
      </c>
      <c r="C19" s="15">
        <v>129688.4</v>
      </c>
      <c r="D19" s="15">
        <v>51119.1</v>
      </c>
      <c r="E19" s="16">
        <f t="shared" si="0"/>
        <v>0.39416863805860819</v>
      </c>
      <c r="F19" s="15">
        <v>44297.3</v>
      </c>
      <c r="G19" s="15">
        <f t="shared" si="1"/>
        <v>115.40003566808812</v>
      </c>
    </row>
    <row r="20" spans="1:7" ht="36.75" thickBot="1" x14ac:dyDescent="0.3">
      <c r="A20" s="13" t="s">
        <v>85</v>
      </c>
      <c r="B20" s="14" t="s">
        <v>16</v>
      </c>
      <c r="C20" s="15">
        <v>153710.79999999999</v>
      </c>
      <c r="D20" s="15">
        <v>91159.3</v>
      </c>
      <c r="E20" s="16">
        <f t="shared" si="0"/>
        <v>0.59305722174369013</v>
      </c>
      <c r="F20" s="15">
        <v>27947.4</v>
      </c>
      <c r="G20" s="15">
        <f t="shared" si="1"/>
        <v>326.18168416382207</v>
      </c>
    </row>
    <row r="21" spans="1:7" ht="15.75" thickBot="1" x14ac:dyDescent="0.3">
      <c r="A21" s="13" t="s">
        <v>120</v>
      </c>
      <c r="B21" s="14" t="s">
        <v>17</v>
      </c>
      <c r="C21" s="15">
        <v>194634.7</v>
      </c>
      <c r="D21" s="15">
        <v>135753</v>
      </c>
      <c r="E21" s="16">
        <f t="shared" si="0"/>
        <v>0.6974758355010694</v>
      </c>
      <c r="F21" s="15">
        <v>53742</v>
      </c>
      <c r="G21" s="15">
        <f t="shared" si="1"/>
        <v>252.60131740538125</v>
      </c>
    </row>
    <row r="22" spans="1:7" ht="24.75" thickBot="1" x14ac:dyDescent="0.3">
      <c r="A22" s="18" t="s">
        <v>130</v>
      </c>
      <c r="B22" s="19" t="s">
        <v>129</v>
      </c>
      <c r="C22" s="20">
        <v>9014.7000000000007</v>
      </c>
      <c r="D22" s="20">
        <v>0</v>
      </c>
      <c r="E22" s="21">
        <f t="shared" si="0"/>
        <v>0</v>
      </c>
      <c r="F22" s="20">
        <v>0</v>
      </c>
      <c r="G22" s="20" t="s">
        <v>128</v>
      </c>
    </row>
    <row r="23" spans="1:7" ht="15.75" thickBot="1" x14ac:dyDescent="0.3">
      <c r="A23" s="12" t="s">
        <v>86</v>
      </c>
      <c r="B23" s="10" t="s">
        <v>18</v>
      </c>
      <c r="C23" s="1">
        <f>SUM(C24:C30)</f>
        <v>8394452.6999999993</v>
      </c>
      <c r="D23" s="1">
        <f>SUM(D24:D30)</f>
        <v>2370687.6999999997</v>
      </c>
      <c r="E23" s="11">
        <f t="shared" si="0"/>
        <v>0.28241122854858663</v>
      </c>
      <c r="F23" s="1">
        <f>SUM(F24:F30)</f>
        <v>3527295.5999999996</v>
      </c>
      <c r="G23" s="1">
        <f t="shared" si="1"/>
        <v>67.209782474709527</v>
      </c>
    </row>
    <row r="24" spans="1:7" ht="15.75" thickBot="1" x14ac:dyDescent="0.3">
      <c r="A24" s="13" t="s">
        <v>87</v>
      </c>
      <c r="B24" s="14" t="s">
        <v>19</v>
      </c>
      <c r="C24" s="15">
        <v>248026</v>
      </c>
      <c r="D24" s="15">
        <v>111396.7</v>
      </c>
      <c r="E24" s="16">
        <f t="shared" si="0"/>
        <v>0.44913315539499887</v>
      </c>
      <c r="F24" s="15">
        <v>103718.8</v>
      </c>
      <c r="G24" s="15">
        <f t="shared" si="1"/>
        <v>107.40261167695731</v>
      </c>
    </row>
    <row r="25" spans="1:7" ht="15.75" thickBot="1" x14ac:dyDescent="0.3">
      <c r="A25" s="13" t="s">
        <v>88</v>
      </c>
      <c r="B25" s="14" t="s">
        <v>20</v>
      </c>
      <c r="C25" s="15">
        <v>2085070.3</v>
      </c>
      <c r="D25" s="15">
        <v>999029.7</v>
      </c>
      <c r="E25" s="16">
        <f t="shared" si="0"/>
        <v>0.47913478025177375</v>
      </c>
      <c r="F25" s="15">
        <v>1193987.1000000001</v>
      </c>
      <c r="G25" s="15">
        <f t="shared" si="1"/>
        <v>83.671733136815291</v>
      </c>
    </row>
    <row r="26" spans="1:7" ht="15.75" thickBot="1" x14ac:dyDescent="0.3">
      <c r="A26" s="13" t="s">
        <v>121</v>
      </c>
      <c r="B26" s="14" t="s">
        <v>21</v>
      </c>
      <c r="C26" s="15">
        <v>47622</v>
      </c>
      <c r="D26" s="15">
        <v>11212.4</v>
      </c>
      <c r="E26" s="16">
        <f t="shared" si="0"/>
        <v>0.23544580236025367</v>
      </c>
      <c r="F26" s="15">
        <v>11213.7</v>
      </c>
      <c r="G26" s="15">
        <f t="shared" si="1"/>
        <v>99.988407037819798</v>
      </c>
    </row>
    <row r="27" spans="1:7" ht="15.75" thickBot="1" x14ac:dyDescent="0.3">
      <c r="A27" s="13" t="s">
        <v>89</v>
      </c>
      <c r="B27" s="14" t="s">
        <v>22</v>
      </c>
      <c r="C27" s="15">
        <v>270675.59999999998</v>
      </c>
      <c r="D27" s="15">
        <v>95910.5</v>
      </c>
      <c r="E27" s="16">
        <f t="shared" si="0"/>
        <v>0.35433744304990922</v>
      </c>
      <c r="F27" s="15">
        <v>68517.3</v>
      </c>
      <c r="G27" s="15">
        <f t="shared" si="1"/>
        <v>139.97997586011124</v>
      </c>
    </row>
    <row r="28" spans="1:7" ht="15.75" thickBot="1" x14ac:dyDescent="0.3">
      <c r="A28" s="13" t="s">
        <v>90</v>
      </c>
      <c r="B28" s="14" t="s">
        <v>23</v>
      </c>
      <c r="C28" s="15">
        <v>210747.9</v>
      </c>
      <c r="D28" s="15">
        <v>68387.199999999997</v>
      </c>
      <c r="E28" s="16">
        <f t="shared" si="0"/>
        <v>0.32449765810240577</v>
      </c>
      <c r="F28" s="15">
        <v>35258.699999999997</v>
      </c>
      <c r="G28" s="15">
        <f t="shared" si="1"/>
        <v>193.95837055818848</v>
      </c>
    </row>
    <row r="29" spans="1:7" ht="15.75" thickBot="1" x14ac:dyDescent="0.3">
      <c r="A29" s="13" t="s">
        <v>91</v>
      </c>
      <c r="B29" s="14" t="s">
        <v>24</v>
      </c>
      <c r="C29" s="15">
        <v>5044045</v>
      </c>
      <c r="D29" s="15">
        <v>908810.2</v>
      </c>
      <c r="E29" s="16">
        <f t="shared" si="0"/>
        <v>0.18017487948660252</v>
      </c>
      <c r="F29" s="15">
        <v>926596.7</v>
      </c>
      <c r="G29" s="15">
        <f t="shared" si="1"/>
        <v>98.080448592143696</v>
      </c>
    </row>
    <row r="30" spans="1:7" ht="15.75" thickBot="1" x14ac:dyDescent="0.3">
      <c r="A30" s="13" t="s">
        <v>92</v>
      </c>
      <c r="B30" s="14" t="s">
        <v>25</v>
      </c>
      <c r="C30" s="15">
        <v>488265.9</v>
      </c>
      <c r="D30" s="15">
        <v>175941</v>
      </c>
      <c r="E30" s="16">
        <f t="shared" si="0"/>
        <v>0.36033849588922756</v>
      </c>
      <c r="F30" s="15">
        <v>1188003.3</v>
      </c>
      <c r="G30" s="15">
        <f t="shared" si="1"/>
        <v>14.809807346494743</v>
      </c>
    </row>
    <row r="31" spans="1:7" ht="15.75" thickBot="1" x14ac:dyDescent="0.3">
      <c r="A31" s="12" t="s">
        <v>93</v>
      </c>
      <c r="B31" s="10" t="s">
        <v>26</v>
      </c>
      <c r="C31" s="1">
        <f>SUM(C32:C35)</f>
        <v>1562472.8999999997</v>
      </c>
      <c r="D31" s="1">
        <f>SUM(D32:D35)</f>
        <v>162261.1</v>
      </c>
      <c r="E31" s="11">
        <f t="shared" si="0"/>
        <v>0.10384890515541104</v>
      </c>
      <c r="F31" s="1">
        <f>SUM(F32:F35)</f>
        <v>546216.1</v>
      </c>
      <c r="G31" s="1">
        <f t="shared" si="1"/>
        <v>29.706392762864368</v>
      </c>
    </row>
    <row r="32" spans="1:7" ht="15.75" thickBot="1" x14ac:dyDescent="0.3">
      <c r="A32" s="13" t="s">
        <v>94</v>
      </c>
      <c r="B32" s="14" t="s">
        <v>27</v>
      </c>
      <c r="C32" s="15">
        <v>107982.39999999999</v>
      </c>
      <c r="D32" s="15">
        <v>20889.400000000001</v>
      </c>
      <c r="E32" s="16">
        <f t="shared" si="0"/>
        <v>0.19345189586451128</v>
      </c>
      <c r="F32" s="15">
        <v>517317.8</v>
      </c>
      <c r="G32" s="15">
        <f t="shared" si="1"/>
        <v>4.0380207292306594</v>
      </c>
    </row>
    <row r="33" spans="1:7" ht="15.75" thickBot="1" x14ac:dyDescent="0.3">
      <c r="A33" s="13" t="s">
        <v>95</v>
      </c>
      <c r="B33" s="14" t="s">
        <v>28</v>
      </c>
      <c r="C33" s="15">
        <v>1114512.3999999999</v>
      </c>
      <c r="D33" s="15">
        <v>113832.8</v>
      </c>
      <c r="E33" s="16">
        <f t="shared" si="0"/>
        <v>0.10213686272131203</v>
      </c>
      <c r="F33" s="15">
        <v>1711</v>
      </c>
      <c r="G33" s="15">
        <f t="shared" si="1"/>
        <v>6652.9982466393922</v>
      </c>
    </row>
    <row r="34" spans="1:7" ht="15.75" thickBot="1" x14ac:dyDescent="0.3">
      <c r="A34" s="13" t="s">
        <v>96</v>
      </c>
      <c r="B34" s="14" t="s">
        <v>29</v>
      </c>
      <c r="C34" s="15">
        <v>276964.90000000002</v>
      </c>
      <c r="D34" s="15">
        <v>0</v>
      </c>
      <c r="E34" s="16">
        <f t="shared" si="0"/>
        <v>0</v>
      </c>
      <c r="F34" s="15">
        <v>0</v>
      </c>
      <c r="G34" s="15"/>
    </row>
    <row r="35" spans="1:7" ht="24.75" thickBot="1" x14ac:dyDescent="0.3">
      <c r="A35" s="13" t="s">
        <v>97</v>
      </c>
      <c r="B35" s="14" t="s">
        <v>30</v>
      </c>
      <c r="C35" s="15">
        <v>63013.2</v>
      </c>
      <c r="D35" s="15">
        <v>27538.9</v>
      </c>
      <c r="E35" s="16">
        <f t="shared" si="0"/>
        <v>0.43703382783289857</v>
      </c>
      <c r="F35" s="15">
        <v>27187.3</v>
      </c>
      <c r="G35" s="15">
        <f t="shared" si="1"/>
        <v>101.29325089288015</v>
      </c>
    </row>
    <row r="36" spans="1:7" ht="15.75" thickBot="1" x14ac:dyDescent="0.3">
      <c r="A36" s="12" t="s">
        <v>98</v>
      </c>
      <c r="B36" s="10" t="s">
        <v>31</v>
      </c>
      <c r="C36" s="1">
        <f>SUM(C37:C38)</f>
        <v>352017.3</v>
      </c>
      <c r="D36" s="1">
        <f>SUM(D37:D38)</f>
        <v>16206.7</v>
      </c>
      <c r="E36" s="11">
        <f t="shared" si="0"/>
        <v>4.6039498626914081E-2</v>
      </c>
      <c r="F36" s="1">
        <f>SUM(F37:F38)</f>
        <v>9633.4</v>
      </c>
      <c r="G36" s="1">
        <f t="shared" si="1"/>
        <v>168.23447588598003</v>
      </c>
    </row>
    <row r="37" spans="1:7" ht="24.75" thickBot="1" x14ac:dyDescent="0.3">
      <c r="A37" s="13" t="s">
        <v>99</v>
      </c>
      <c r="B37" s="14" t="s">
        <v>32</v>
      </c>
      <c r="C37" s="15">
        <v>19678.7</v>
      </c>
      <c r="D37" s="15">
        <v>6630.1</v>
      </c>
      <c r="E37" s="16">
        <f t="shared" si="0"/>
        <v>0.33691758093776519</v>
      </c>
      <c r="F37" s="15">
        <v>8150.2</v>
      </c>
      <c r="G37" s="15">
        <f t="shared" si="1"/>
        <v>81.34892395278645</v>
      </c>
    </row>
    <row r="38" spans="1:7" ht="24.75" thickBot="1" x14ac:dyDescent="0.3">
      <c r="A38" s="13" t="s">
        <v>100</v>
      </c>
      <c r="B38" s="14" t="s">
        <v>33</v>
      </c>
      <c r="C38" s="15">
        <v>332338.59999999998</v>
      </c>
      <c r="D38" s="15">
        <v>9576.6</v>
      </c>
      <c r="E38" s="16">
        <f t="shared" si="0"/>
        <v>2.8815792086745267E-2</v>
      </c>
      <c r="F38" s="15">
        <v>1483.2</v>
      </c>
      <c r="G38" s="15">
        <f t="shared" si="1"/>
        <v>645.67152103559863</v>
      </c>
    </row>
    <row r="39" spans="1:7" ht="15.75" thickBot="1" x14ac:dyDescent="0.3">
      <c r="A39" s="12" t="s">
        <v>101</v>
      </c>
      <c r="B39" s="10" t="s">
        <v>34</v>
      </c>
      <c r="C39" s="1">
        <f>SUM(C40:C48)</f>
        <v>14426249.899999999</v>
      </c>
      <c r="D39" s="1">
        <f>SUM(D40:D48)</f>
        <v>6958210.2999999998</v>
      </c>
      <c r="E39" s="11">
        <f t="shared" si="0"/>
        <v>0.48232980492040417</v>
      </c>
      <c r="F39" s="1">
        <f>SUM(F40:F48)</f>
        <v>6114189.5</v>
      </c>
      <c r="G39" s="1">
        <f t="shared" si="1"/>
        <v>113.80429572881245</v>
      </c>
    </row>
    <row r="40" spans="1:7" ht="15.75" thickBot="1" x14ac:dyDescent="0.3">
      <c r="A40" s="13" t="s">
        <v>102</v>
      </c>
      <c r="B40" s="14" t="s">
        <v>35</v>
      </c>
      <c r="C40" s="15">
        <v>4705719.5999999996</v>
      </c>
      <c r="D40" s="15">
        <v>1956017.6</v>
      </c>
      <c r="E40" s="16">
        <f t="shared" si="0"/>
        <v>0.41566811588178781</v>
      </c>
      <c r="F40" s="15">
        <v>1856080.1</v>
      </c>
      <c r="G40" s="15">
        <f t="shared" si="1"/>
        <v>105.3843312042406</v>
      </c>
    </row>
    <row r="41" spans="1:7" ht="15.75" thickBot="1" x14ac:dyDescent="0.3">
      <c r="A41" s="13" t="s">
        <v>103</v>
      </c>
      <c r="B41" s="14" t="s">
        <v>36</v>
      </c>
      <c r="C41" s="15">
        <v>7721808</v>
      </c>
      <c r="D41" s="15">
        <v>4093976.8</v>
      </c>
      <c r="E41" s="16">
        <f t="shared" si="0"/>
        <v>0.53018370827143069</v>
      </c>
      <c r="F41" s="15">
        <v>3307959.6</v>
      </c>
      <c r="G41" s="15">
        <f t="shared" si="1"/>
        <v>123.76139055628128</v>
      </c>
    </row>
    <row r="42" spans="1:7" ht="15.75" thickBot="1" x14ac:dyDescent="0.3">
      <c r="A42" s="13" t="s">
        <v>104</v>
      </c>
      <c r="B42" s="14" t="s">
        <v>37</v>
      </c>
      <c r="C42" s="15">
        <v>114980</v>
      </c>
      <c r="D42" s="15">
        <v>41068.1</v>
      </c>
      <c r="E42" s="16">
        <f t="shared" si="0"/>
        <v>0.35717603061401981</v>
      </c>
      <c r="F42" s="15">
        <v>40563.9</v>
      </c>
      <c r="G42" s="15">
        <f t="shared" si="1"/>
        <v>101.24297712991105</v>
      </c>
    </row>
    <row r="43" spans="1:7" ht="15.75" thickBot="1" x14ac:dyDescent="0.3">
      <c r="A43" s="13" t="s">
        <v>105</v>
      </c>
      <c r="B43" s="14" t="s">
        <v>38</v>
      </c>
      <c r="C43" s="15">
        <v>1502785.4</v>
      </c>
      <c r="D43" s="15">
        <v>713613.9</v>
      </c>
      <c r="E43" s="16">
        <f t="shared" si="0"/>
        <v>0.47486081512370298</v>
      </c>
      <c r="F43" s="15">
        <v>753591.2</v>
      </c>
      <c r="G43" s="15">
        <f t="shared" si="1"/>
        <v>94.695094634863054</v>
      </c>
    </row>
    <row r="44" spans="1:7" ht="24.75" thickBot="1" x14ac:dyDescent="0.3">
      <c r="A44" s="13" t="s">
        <v>106</v>
      </c>
      <c r="B44" s="14" t="s">
        <v>39</v>
      </c>
      <c r="C44" s="15">
        <v>86115.7</v>
      </c>
      <c r="D44" s="15">
        <v>39053</v>
      </c>
      <c r="E44" s="16">
        <f t="shared" si="0"/>
        <v>0.45349454280694462</v>
      </c>
      <c r="F44" s="15">
        <v>42514.1</v>
      </c>
      <c r="G44" s="15">
        <f t="shared" si="1"/>
        <v>91.85893621175093</v>
      </c>
    </row>
    <row r="45" spans="1:7" ht="15.75" thickBot="1" x14ac:dyDescent="0.3">
      <c r="A45" s="13" t="s">
        <v>107</v>
      </c>
      <c r="B45" s="14" t="s">
        <v>40</v>
      </c>
      <c r="C45" s="15">
        <v>60688.5</v>
      </c>
      <c r="D45" s="15">
        <v>31333.9</v>
      </c>
      <c r="E45" s="16">
        <f t="shared" si="0"/>
        <v>0.51630704334429101</v>
      </c>
      <c r="F45" s="15">
        <v>25993.599999999999</v>
      </c>
      <c r="G45" s="15">
        <f t="shared" si="1"/>
        <v>120.5446725347778</v>
      </c>
    </row>
    <row r="46" spans="1:7" ht="15.75" thickBot="1" x14ac:dyDescent="0.3">
      <c r="A46" s="13" t="s">
        <v>108</v>
      </c>
      <c r="B46" s="14" t="s">
        <v>41</v>
      </c>
      <c r="C46" s="15">
        <v>71743</v>
      </c>
      <c r="D46" s="15">
        <v>18678.599999999999</v>
      </c>
      <c r="E46" s="16">
        <f t="shared" si="0"/>
        <v>0.26035432028211808</v>
      </c>
      <c r="F46" s="15">
        <v>22410.400000000001</v>
      </c>
      <c r="G46" s="15">
        <f t="shared" si="1"/>
        <v>83.347909898975459</v>
      </c>
    </row>
    <row r="47" spans="1:7" ht="24.75" thickBot="1" x14ac:dyDescent="0.3">
      <c r="A47" s="13" t="s">
        <v>123</v>
      </c>
      <c r="B47" s="14" t="s">
        <v>126</v>
      </c>
      <c r="C47" s="15">
        <v>39618.5</v>
      </c>
      <c r="D47" s="15">
        <v>19366.099999999999</v>
      </c>
      <c r="E47" s="16">
        <f t="shared" si="0"/>
        <v>0.48881456895137371</v>
      </c>
      <c r="F47" s="15">
        <v>13992</v>
      </c>
      <c r="G47" s="15">
        <f t="shared" si="1"/>
        <v>138.40837621498</v>
      </c>
    </row>
    <row r="48" spans="1:7" ht="15.75" thickBot="1" x14ac:dyDescent="0.3">
      <c r="A48" s="13" t="s">
        <v>109</v>
      </c>
      <c r="B48" s="14" t="s">
        <v>42</v>
      </c>
      <c r="C48" s="15">
        <v>122791.2</v>
      </c>
      <c r="D48" s="15">
        <v>45102.3</v>
      </c>
      <c r="E48" s="16">
        <f t="shared" si="0"/>
        <v>0.36730889509997461</v>
      </c>
      <c r="F48" s="15">
        <v>51084.6</v>
      </c>
      <c r="G48" s="15">
        <f t="shared" si="1"/>
        <v>88.289425776065585</v>
      </c>
    </row>
    <row r="49" spans="1:7" ht="15.75" thickBot="1" x14ac:dyDescent="0.3">
      <c r="A49" s="12" t="s">
        <v>110</v>
      </c>
      <c r="B49" s="10" t="s">
        <v>43</v>
      </c>
      <c r="C49" s="1">
        <f>SUM(C50:C51)</f>
        <v>1383986.3</v>
      </c>
      <c r="D49" s="1">
        <f>SUM(D50:D51)</f>
        <v>454677.10000000003</v>
      </c>
      <c r="E49" s="11">
        <f t="shared" si="0"/>
        <v>0.32852716822413636</v>
      </c>
      <c r="F49" s="1">
        <f>SUM(F50:F51)</f>
        <v>272355.3</v>
      </c>
      <c r="G49" s="1">
        <f t="shared" si="1"/>
        <v>166.94262971934089</v>
      </c>
    </row>
    <row r="50" spans="1:7" ht="15.75" thickBot="1" x14ac:dyDescent="0.3">
      <c r="A50" s="13" t="s">
        <v>111</v>
      </c>
      <c r="B50" s="14" t="s">
        <v>44</v>
      </c>
      <c r="C50" s="15">
        <v>1306392.1000000001</v>
      </c>
      <c r="D50" s="15">
        <v>422380.7</v>
      </c>
      <c r="E50" s="16">
        <f t="shared" si="0"/>
        <v>0.32331847383339196</v>
      </c>
      <c r="F50" s="15">
        <v>245458.6</v>
      </c>
      <c r="G50" s="15">
        <f t="shared" si="1"/>
        <v>172.07818344926599</v>
      </c>
    </row>
    <row r="51" spans="1:7" ht="24.75" thickBot="1" x14ac:dyDescent="0.3">
      <c r="A51" s="13" t="s">
        <v>112</v>
      </c>
      <c r="B51" s="14" t="s">
        <v>45</v>
      </c>
      <c r="C51" s="15">
        <v>77594.2</v>
      </c>
      <c r="D51" s="15">
        <v>32296.400000000001</v>
      </c>
      <c r="E51" s="16">
        <f t="shared" si="0"/>
        <v>0.41622183101314275</v>
      </c>
      <c r="F51" s="15">
        <v>26896.7</v>
      </c>
      <c r="G51" s="15">
        <f t="shared" si="1"/>
        <v>120.07569701859336</v>
      </c>
    </row>
    <row r="52" spans="1:7" ht="15.75" thickBot="1" x14ac:dyDescent="0.3">
      <c r="A52" s="12" t="s">
        <v>113</v>
      </c>
      <c r="B52" s="10" t="s">
        <v>46</v>
      </c>
      <c r="C52" s="1">
        <f>SUM(C53:C59)</f>
        <v>3942842.4000000004</v>
      </c>
      <c r="D52" s="1">
        <f>SUM(D53:D59)</f>
        <v>1060522.8</v>
      </c>
      <c r="E52" s="11">
        <f t="shared" si="0"/>
        <v>0.26897417964258474</v>
      </c>
      <c r="F52" s="1">
        <f>SUM(F53:F59)</f>
        <v>926280.50000000012</v>
      </c>
      <c r="G52" s="1">
        <f t="shared" si="1"/>
        <v>114.4926185966346</v>
      </c>
    </row>
    <row r="53" spans="1:7" ht="15.75" thickBot="1" x14ac:dyDescent="0.3">
      <c r="A53" s="13" t="s">
        <v>114</v>
      </c>
      <c r="B53" s="14" t="s">
        <v>47</v>
      </c>
      <c r="C53" s="15">
        <v>2008005.6</v>
      </c>
      <c r="D53" s="15">
        <v>567348.1</v>
      </c>
      <c r="E53" s="16">
        <f t="shared" si="0"/>
        <v>0.2825430865332248</v>
      </c>
      <c r="F53" s="15">
        <v>506834.4</v>
      </c>
      <c r="G53" s="15">
        <f t="shared" si="1"/>
        <v>111.93954080464941</v>
      </c>
    </row>
    <row r="54" spans="1:7" ht="15.75" thickBot="1" x14ac:dyDescent="0.3">
      <c r="A54" s="13" t="s">
        <v>115</v>
      </c>
      <c r="B54" s="14" t="s">
        <v>48</v>
      </c>
      <c r="C54" s="15">
        <v>904457.5</v>
      </c>
      <c r="D54" s="15">
        <v>162258.70000000001</v>
      </c>
      <c r="E54" s="16">
        <f t="shared" si="0"/>
        <v>0.17939892145291517</v>
      </c>
      <c r="F54" s="15">
        <v>161222.20000000001</v>
      </c>
      <c r="G54" s="15">
        <f t="shared" si="1"/>
        <v>100.6429015358927</v>
      </c>
    </row>
    <row r="55" spans="1:7" ht="24.75" thickBot="1" x14ac:dyDescent="0.3">
      <c r="A55" s="13" t="s">
        <v>124</v>
      </c>
      <c r="B55" s="14" t="s">
        <v>127</v>
      </c>
      <c r="C55" s="15">
        <v>21835.1</v>
      </c>
      <c r="D55" s="15">
        <v>10224</v>
      </c>
      <c r="E55" s="16">
        <f t="shared" si="0"/>
        <v>0.46823692128728517</v>
      </c>
      <c r="F55" s="15">
        <v>9298.7999999999993</v>
      </c>
      <c r="G55" s="15">
        <f t="shared" si="1"/>
        <v>109.9496709252807</v>
      </c>
    </row>
    <row r="56" spans="1:7" ht="15.75" thickBot="1" x14ac:dyDescent="0.3">
      <c r="A56" s="13" t="s">
        <v>116</v>
      </c>
      <c r="B56" s="14" t="s">
        <v>49</v>
      </c>
      <c r="C56" s="15">
        <v>253914.6</v>
      </c>
      <c r="D56" s="15">
        <v>10385.6</v>
      </c>
      <c r="E56" s="16">
        <f t="shared" si="0"/>
        <v>4.0901941046320299E-2</v>
      </c>
      <c r="F56" s="15">
        <v>8970.5</v>
      </c>
      <c r="G56" s="15">
        <f t="shared" si="1"/>
        <v>115.77504041023354</v>
      </c>
    </row>
    <row r="57" spans="1:7" ht="15.75" thickBot="1" x14ac:dyDescent="0.3">
      <c r="A57" s="13" t="s">
        <v>117</v>
      </c>
      <c r="B57" s="14" t="s">
        <v>50</v>
      </c>
      <c r="C57" s="15">
        <v>108551.4</v>
      </c>
      <c r="D57" s="15">
        <v>44916</v>
      </c>
      <c r="E57" s="16">
        <f t="shared" si="0"/>
        <v>0.41377633084418997</v>
      </c>
      <c r="F57" s="15">
        <v>47278.5</v>
      </c>
      <c r="G57" s="15">
        <f t="shared" si="1"/>
        <v>95.003014055014432</v>
      </c>
    </row>
    <row r="58" spans="1:7" ht="24.75" thickBot="1" x14ac:dyDescent="0.3">
      <c r="A58" s="13" t="s">
        <v>118</v>
      </c>
      <c r="B58" s="14" t="s">
        <v>51</v>
      </c>
      <c r="C58" s="15">
        <v>99720.4</v>
      </c>
      <c r="D58" s="15">
        <v>43998.1</v>
      </c>
      <c r="E58" s="16">
        <f t="shared" si="0"/>
        <v>0.44121463612259881</v>
      </c>
      <c r="F58" s="15">
        <v>26119.5</v>
      </c>
      <c r="G58" s="15">
        <f t="shared" si="1"/>
        <v>168.44924290281207</v>
      </c>
    </row>
    <row r="59" spans="1:7" ht="15.75" thickBot="1" x14ac:dyDescent="0.3">
      <c r="A59" s="13" t="s">
        <v>119</v>
      </c>
      <c r="B59" s="14" t="s">
        <v>52</v>
      </c>
      <c r="C59" s="15">
        <v>546357.80000000005</v>
      </c>
      <c r="D59" s="15">
        <v>221392.3</v>
      </c>
      <c r="E59" s="16">
        <f t="shared" si="0"/>
        <v>0.40521486103062859</v>
      </c>
      <c r="F59" s="15">
        <v>166556.6</v>
      </c>
      <c r="G59" s="15">
        <f t="shared" si="1"/>
        <v>132.92316245648627</v>
      </c>
    </row>
    <row r="60" spans="1:7" ht="15.75" thickBot="1" x14ac:dyDescent="0.3">
      <c r="A60" s="9">
        <v>1000</v>
      </c>
      <c r="B60" s="10" t="s">
        <v>53</v>
      </c>
      <c r="C60" s="1">
        <f>SUM(C61:C65)</f>
        <v>13157396.700000001</v>
      </c>
      <c r="D60" s="1">
        <f>SUM(D61:D65)</f>
        <v>6047554.9000000004</v>
      </c>
      <c r="E60" s="11">
        <f t="shared" si="0"/>
        <v>0.45963156982262304</v>
      </c>
      <c r="F60" s="1">
        <f>SUM(F61:F65)</f>
        <v>6109828.3999999994</v>
      </c>
      <c r="G60" s="1">
        <f t="shared" si="1"/>
        <v>98.980765155368374</v>
      </c>
    </row>
    <row r="61" spans="1:7" ht="15.75" thickBot="1" x14ac:dyDescent="0.3">
      <c r="A61" s="17">
        <v>1001</v>
      </c>
      <c r="B61" s="14" t="s">
        <v>54</v>
      </c>
      <c r="C61" s="15">
        <v>50256.1</v>
      </c>
      <c r="D61" s="15">
        <v>23375.5</v>
      </c>
      <c r="E61" s="16">
        <f t="shared" si="0"/>
        <v>0.46512761634906014</v>
      </c>
      <c r="F61" s="15">
        <v>18655.3</v>
      </c>
      <c r="G61" s="15">
        <f t="shared" si="1"/>
        <v>125.30219294248819</v>
      </c>
    </row>
    <row r="62" spans="1:7" ht="15.75" thickBot="1" x14ac:dyDescent="0.3">
      <c r="A62" s="17">
        <v>1002</v>
      </c>
      <c r="B62" s="14" t="s">
        <v>55</v>
      </c>
      <c r="C62" s="15">
        <v>1167810.5</v>
      </c>
      <c r="D62" s="15">
        <v>491710.1</v>
      </c>
      <c r="E62" s="16">
        <f t="shared" si="0"/>
        <v>0.42105298762085114</v>
      </c>
      <c r="F62" s="15">
        <v>363338.8</v>
      </c>
      <c r="G62" s="15">
        <f t="shared" si="1"/>
        <v>135.33101887274356</v>
      </c>
    </row>
    <row r="63" spans="1:7" ht="15.75" thickBot="1" x14ac:dyDescent="0.3">
      <c r="A63" s="17">
        <v>1003</v>
      </c>
      <c r="B63" s="14" t="s">
        <v>56</v>
      </c>
      <c r="C63" s="15">
        <v>10744579.4</v>
      </c>
      <c r="D63" s="15">
        <v>5016255</v>
      </c>
      <c r="E63" s="16">
        <f t="shared" si="0"/>
        <v>0.46686378435623083</v>
      </c>
      <c r="F63" s="15">
        <v>5205159.0999999996</v>
      </c>
      <c r="G63" s="15">
        <f t="shared" si="1"/>
        <v>96.370829471859949</v>
      </c>
    </row>
    <row r="64" spans="1:7" ht="15.75" thickBot="1" x14ac:dyDescent="0.3">
      <c r="A64" s="17">
        <v>1004</v>
      </c>
      <c r="B64" s="14" t="s">
        <v>57</v>
      </c>
      <c r="C64" s="15">
        <v>1130241.3999999999</v>
      </c>
      <c r="D64" s="15">
        <v>492295.9</v>
      </c>
      <c r="E64" s="16">
        <f t="shared" si="0"/>
        <v>0.43556703904139421</v>
      </c>
      <c r="F64" s="15">
        <v>503519.3</v>
      </c>
      <c r="G64" s="15">
        <f t="shared" si="1"/>
        <v>97.771008976219989</v>
      </c>
    </row>
    <row r="65" spans="1:7" ht="15.75" thickBot="1" x14ac:dyDescent="0.3">
      <c r="A65" s="17">
        <v>1006</v>
      </c>
      <c r="B65" s="14" t="s">
        <v>58</v>
      </c>
      <c r="C65" s="15">
        <v>64509.3</v>
      </c>
      <c r="D65" s="15">
        <v>23918.400000000001</v>
      </c>
      <c r="E65" s="16">
        <f t="shared" si="0"/>
        <v>0.37077444647515939</v>
      </c>
      <c r="F65" s="15">
        <v>19155.900000000001</v>
      </c>
      <c r="G65" s="15">
        <f t="shared" si="1"/>
        <v>124.86179192833539</v>
      </c>
    </row>
    <row r="66" spans="1:7" ht="15.75" thickBot="1" x14ac:dyDescent="0.3">
      <c r="A66" s="9">
        <v>1100</v>
      </c>
      <c r="B66" s="10" t="s">
        <v>59</v>
      </c>
      <c r="C66" s="1">
        <f>SUM(C67:C69)</f>
        <v>652872.70000000007</v>
      </c>
      <c r="D66" s="1">
        <f>SUM(D67:D69)</f>
        <v>218650.2</v>
      </c>
      <c r="E66" s="11">
        <f t="shared" si="0"/>
        <v>0.33490479843926696</v>
      </c>
      <c r="F66" s="1">
        <f>SUM(F67:F69)</f>
        <v>205574.80000000002</v>
      </c>
      <c r="G66" s="1">
        <f t="shared" si="1"/>
        <v>106.36040993351325</v>
      </c>
    </row>
    <row r="67" spans="1:7" ht="15.75" thickBot="1" x14ac:dyDescent="0.3">
      <c r="A67" s="17">
        <v>1102</v>
      </c>
      <c r="B67" s="14" t="s">
        <v>60</v>
      </c>
      <c r="C67" s="15">
        <v>205089.9</v>
      </c>
      <c r="D67" s="15">
        <v>29802.5</v>
      </c>
      <c r="E67" s="16">
        <f t="shared" si="0"/>
        <v>0.14531432313341613</v>
      </c>
      <c r="F67" s="15">
        <v>51428</v>
      </c>
      <c r="G67" s="15">
        <f t="shared" si="1"/>
        <v>57.949949443882709</v>
      </c>
    </row>
    <row r="68" spans="1:7" ht="15.75" thickBot="1" x14ac:dyDescent="0.3">
      <c r="A68" s="17">
        <v>1103</v>
      </c>
      <c r="B68" s="14" t="s">
        <v>61</v>
      </c>
      <c r="C68" s="15">
        <v>421496.9</v>
      </c>
      <c r="D68" s="15">
        <v>176428.5</v>
      </c>
      <c r="E68" s="16">
        <f t="shared" si="0"/>
        <v>0.41857603223179102</v>
      </c>
      <c r="F68" s="15">
        <v>142503.20000000001</v>
      </c>
      <c r="G68" s="15">
        <f t="shared" si="1"/>
        <v>123.80669346372572</v>
      </c>
    </row>
    <row r="69" spans="1:7" ht="24.75" thickBot="1" x14ac:dyDescent="0.3">
      <c r="A69" s="17">
        <v>1105</v>
      </c>
      <c r="B69" s="14" t="s">
        <v>62</v>
      </c>
      <c r="C69" s="15">
        <v>26285.9</v>
      </c>
      <c r="D69" s="15">
        <v>12419.2</v>
      </c>
      <c r="E69" s="16">
        <f t="shared" si="0"/>
        <v>0.47246622714078651</v>
      </c>
      <c r="F69" s="15">
        <v>11643.6</v>
      </c>
      <c r="G69" s="15">
        <f t="shared" si="1"/>
        <v>106.66117008485347</v>
      </c>
    </row>
    <row r="70" spans="1:7" ht="15.75" thickBot="1" x14ac:dyDescent="0.3">
      <c r="A70" s="9">
        <v>1200</v>
      </c>
      <c r="B70" s="10" t="s">
        <v>63</v>
      </c>
      <c r="C70" s="1">
        <f>SUM(C71:C73)</f>
        <v>149975.1</v>
      </c>
      <c r="D70" s="1">
        <f>SUM(D71:D73)</f>
        <v>62986.6</v>
      </c>
      <c r="E70" s="11">
        <f t="shared" si="0"/>
        <v>0.41998038341031274</v>
      </c>
      <c r="F70" s="1">
        <f>SUM(F71:F73)</f>
        <v>44100.4</v>
      </c>
      <c r="G70" s="1">
        <f t="shared" si="1"/>
        <v>142.82546190057232</v>
      </c>
    </row>
    <row r="71" spans="1:7" ht="15.75" thickBot="1" x14ac:dyDescent="0.3">
      <c r="A71" s="17">
        <v>1201</v>
      </c>
      <c r="B71" s="14" t="s">
        <v>64</v>
      </c>
      <c r="C71" s="15">
        <v>66552.800000000003</v>
      </c>
      <c r="D71" s="15">
        <v>28371.9</v>
      </c>
      <c r="E71" s="16">
        <f t="shared" si="0"/>
        <v>0.42630663172698968</v>
      </c>
      <c r="F71" s="15">
        <v>13463</v>
      </c>
      <c r="G71" s="15">
        <f t="shared" si="1"/>
        <v>210.7398053925574</v>
      </c>
    </row>
    <row r="72" spans="1:7" ht="15.75" thickBot="1" x14ac:dyDescent="0.3">
      <c r="A72" s="17">
        <v>1202</v>
      </c>
      <c r="B72" s="14" t="s">
        <v>65</v>
      </c>
      <c r="C72" s="15">
        <v>79422.3</v>
      </c>
      <c r="D72" s="15">
        <v>34456.6</v>
      </c>
      <c r="E72" s="16">
        <f t="shared" ref="E72:E79" si="2">D72/C72</f>
        <v>0.43384036977020307</v>
      </c>
      <c r="F72" s="15">
        <v>30637.4</v>
      </c>
      <c r="G72" s="15">
        <f t="shared" ref="G72:G79" si="3">D72/F72*100</f>
        <v>112.46580976192494</v>
      </c>
    </row>
    <row r="73" spans="1:7" ht="24.75" thickBot="1" x14ac:dyDescent="0.3">
      <c r="A73" s="17">
        <v>1204</v>
      </c>
      <c r="B73" s="14" t="s">
        <v>66</v>
      </c>
      <c r="C73" s="15">
        <v>4000</v>
      </c>
      <c r="D73" s="15">
        <v>158.1</v>
      </c>
      <c r="E73" s="16">
        <f t="shared" si="2"/>
        <v>3.9524999999999998E-2</v>
      </c>
      <c r="F73" s="15" t="s">
        <v>128</v>
      </c>
      <c r="G73" s="15"/>
    </row>
    <row r="74" spans="1:7" ht="24.75" thickBot="1" x14ac:dyDescent="0.3">
      <c r="A74" s="9">
        <v>1300</v>
      </c>
      <c r="B74" s="10" t="s">
        <v>67</v>
      </c>
      <c r="C74" s="1">
        <f>C75</f>
        <v>500500</v>
      </c>
      <c r="D74" s="1">
        <f>D75</f>
        <v>24076.799999999999</v>
      </c>
      <c r="E74" s="11">
        <f t="shared" si="2"/>
        <v>4.8105494505494506E-2</v>
      </c>
      <c r="F74" s="1">
        <f>F75</f>
        <v>66063.899999999994</v>
      </c>
      <c r="G74" s="1">
        <f t="shared" si="3"/>
        <v>36.444714889674998</v>
      </c>
    </row>
    <row r="75" spans="1:7" ht="24.75" thickBot="1" x14ac:dyDescent="0.3">
      <c r="A75" s="17">
        <v>1301</v>
      </c>
      <c r="B75" s="14" t="s">
        <v>68</v>
      </c>
      <c r="C75" s="15">
        <v>500500</v>
      </c>
      <c r="D75" s="15">
        <v>24076.799999999999</v>
      </c>
      <c r="E75" s="16">
        <f t="shared" si="2"/>
        <v>4.8105494505494506E-2</v>
      </c>
      <c r="F75" s="15">
        <v>66063.899999999994</v>
      </c>
      <c r="G75" s="15">
        <f t="shared" si="3"/>
        <v>36.444714889674998</v>
      </c>
    </row>
    <row r="76" spans="1:7" ht="36.75" thickBot="1" x14ac:dyDescent="0.3">
      <c r="A76" s="9">
        <v>1400</v>
      </c>
      <c r="B76" s="10" t="s">
        <v>69</v>
      </c>
      <c r="C76" s="1">
        <f>SUM(C77:C79)</f>
        <v>1607639.5</v>
      </c>
      <c r="D76" s="1">
        <f>SUM(D77:D79)</f>
        <v>610300.9</v>
      </c>
      <c r="E76" s="11">
        <f t="shared" si="2"/>
        <v>0.37962546951602022</v>
      </c>
      <c r="F76" s="1">
        <f>SUM(F77:F79)</f>
        <v>599235.19999999995</v>
      </c>
      <c r="G76" s="1">
        <f t="shared" si="3"/>
        <v>101.84663718019236</v>
      </c>
    </row>
    <row r="77" spans="1:7" ht="36.75" thickBot="1" x14ac:dyDescent="0.3">
      <c r="A77" s="17">
        <v>1401</v>
      </c>
      <c r="B77" s="14" t="s">
        <v>70</v>
      </c>
      <c r="C77" s="15">
        <v>185365.2</v>
      </c>
      <c r="D77" s="15">
        <v>92784.8</v>
      </c>
      <c r="E77" s="16">
        <f t="shared" si="2"/>
        <v>0.50055134404947632</v>
      </c>
      <c r="F77" s="15">
        <v>92570.2</v>
      </c>
      <c r="G77" s="15">
        <f t="shared" si="3"/>
        <v>100.23182406433173</v>
      </c>
    </row>
    <row r="78" spans="1:7" ht="15.75" thickBot="1" x14ac:dyDescent="0.3">
      <c r="A78" s="17">
        <v>1402</v>
      </c>
      <c r="B78" s="14" t="s">
        <v>71</v>
      </c>
      <c r="C78" s="15">
        <v>684193.9</v>
      </c>
      <c r="D78" s="15">
        <v>275846.2</v>
      </c>
      <c r="E78" s="16">
        <f t="shared" si="2"/>
        <v>0.40316962779118609</v>
      </c>
      <c r="F78" s="15">
        <v>261546.5</v>
      </c>
      <c r="G78" s="15">
        <f t="shared" si="3"/>
        <v>105.467364311891</v>
      </c>
    </row>
    <row r="79" spans="1:7" ht="24.75" thickBot="1" x14ac:dyDescent="0.3">
      <c r="A79" s="17">
        <v>1403</v>
      </c>
      <c r="B79" s="14" t="s">
        <v>72</v>
      </c>
      <c r="C79" s="15">
        <v>738080.4</v>
      </c>
      <c r="D79" s="15">
        <v>241669.9</v>
      </c>
      <c r="E79" s="16">
        <f t="shared" si="2"/>
        <v>0.32743031788948734</v>
      </c>
      <c r="F79" s="15">
        <v>245118.5</v>
      </c>
      <c r="G79" s="15">
        <f t="shared" si="3"/>
        <v>98.593088648959579</v>
      </c>
    </row>
  </sheetData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2018-08-07T14:01:48Z</cp:lastPrinted>
  <dcterms:created xsi:type="dcterms:W3CDTF">2018-04-09T08:39:25Z</dcterms:created>
  <dcterms:modified xsi:type="dcterms:W3CDTF">2018-08-13T10:41:20Z</dcterms:modified>
</cp:coreProperties>
</file>