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90" yWindow="255" windowWidth="16425" windowHeight="11970"/>
  </bookViews>
  <sheets>
    <sheet name="Лист1" sheetId="1" r:id="rId1"/>
  </sheets>
  <definedNames>
    <definedName name="_xlnm.Print_Titles" localSheetId="0">Лист1!$5:$6</definedName>
  </definedNames>
  <calcPr calcId="145621"/>
</workbook>
</file>

<file path=xl/calcChain.xml><?xml version="1.0" encoding="utf-8"?>
<calcChain xmlns="http://schemas.openxmlformats.org/spreadsheetml/2006/main">
  <c r="B9" i="1" l="1"/>
  <c r="C7" i="1"/>
  <c r="B7" i="1"/>
  <c r="B31" i="1" l="1"/>
  <c r="B52" i="1"/>
  <c r="D35" i="1"/>
  <c r="D36" i="1"/>
  <c r="D65" i="1" l="1"/>
  <c r="C52" i="1" l="1"/>
  <c r="C31" i="1" s="1"/>
  <c r="C9" i="1" l="1"/>
  <c r="D31" i="1" l="1"/>
  <c r="D62" i="1" l="1"/>
  <c r="D17" i="1" l="1"/>
  <c r="D45" i="1" l="1"/>
  <c r="D11" i="1" l="1"/>
  <c r="D12" i="1"/>
  <c r="D13" i="1"/>
  <c r="D14" i="1"/>
  <c r="D15" i="1"/>
  <c r="D16" i="1"/>
  <c r="D18" i="1"/>
  <c r="D19" i="1"/>
  <c r="D20" i="1"/>
  <c r="D21" i="1"/>
  <c r="D22" i="1"/>
  <c r="D23" i="1"/>
  <c r="D26" i="1"/>
  <c r="D28" i="1"/>
  <c r="D29" i="1"/>
  <c r="D33" i="1"/>
  <c r="D34" i="1"/>
  <c r="D38" i="1"/>
  <c r="D39" i="1"/>
  <c r="D40" i="1"/>
  <c r="D41" i="1"/>
  <c r="D43" i="1"/>
  <c r="D44" i="1"/>
  <c r="D46" i="1"/>
  <c r="D47" i="1"/>
  <c r="D48" i="1"/>
  <c r="D49" i="1"/>
  <c r="D50" i="1"/>
  <c r="D51" i="1"/>
  <c r="D54" i="1"/>
  <c r="D55" i="1"/>
  <c r="D56" i="1"/>
  <c r="D52" i="1" l="1"/>
  <c r="D7" i="1"/>
  <c r="D9" i="1"/>
</calcChain>
</file>

<file path=xl/sharedStrings.xml><?xml version="1.0" encoding="utf-8"?>
<sst xmlns="http://schemas.openxmlformats.org/spreadsheetml/2006/main" count="142" uniqueCount="75">
  <si>
    <t xml:space="preserve">ПЕРЕЧЕНЬ </t>
  </si>
  <si>
    <t>Индикаторы</t>
  </si>
  <si>
    <t>Доходы республиканского бюджета Чувашской Республики, всего</t>
  </si>
  <si>
    <t>отклонение фактического параметра от запланированного не более 10 процентов**</t>
  </si>
  <si>
    <t>в том числе:</t>
  </si>
  <si>
    <t>Налоговые и неналоговые доходы, всего</t>
  </si>
  <si>
    <t>х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</si>
  <si>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</si>
  <si>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</si>
  <si>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</si>
  <si>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</si>
  <si>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</si>
  <si>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</si>
  <si>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</si>
  <si>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</si>
  <si>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</si>
  <si>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</si>
  <si>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</si>
  <si>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</si>
  <si>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</si>
  <si>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 xml:space="preserve">прочие неналоговые доходы </t>
  </si>
  <si>
    <t>Безвозмездные поступления, всего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</si>
  <si>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</si>
  <si>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</si>
  <si>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Расходы республиканского бюджета Чувашской Республики, всего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</si>
  <si>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</si>
  <si>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</si>
  <si>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</si>
  <si>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отклонение фактического параметра от   запланированного не более 10 процентов**</t>
  </si>
  <si>
    <t>Национальная экономика, всего</t>
  </si>
  <si>
    <t>из них:</t>
  </si>
  <si>
    <t>сельское хозяйство и рыболовство</t>
  </si>
  <si>
    <t>лесное хозяйство</t>
  </si>
  <si>
    <t>транспорт</t>
  </si>
  <si>
    <t>дорожное хозяйство (дорожные фонды)</t>
  </si>
  <si>
    <t>Образование</t>
  </si>
  <si>
    <t>Обслуживание государственного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</si>
  <si>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</si>
  <si>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</si>
  <si>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 муниципальных районов (городских округов)</t>
  </si>
  <si>
    <t>прочие межбюджетные трансферты общего характера</t>
  </si>
  <si>
    <t>Источники финансирования дефицита, всего</t>
  </si>
  <si>
    <t>изменение остатков средств на счетах по учету средств республиканского бюджета Чувашской Республики</t>
  </si>
  <si>
    <t>поступления от продажи акций и иных форм участия в капитале, находящихся в государственной собственности Чувашской Республики</t>
  </si>
  <si>
    <t>государственные ценные бумаги Чувашской Республики</t>
  </si>
  <si>
    <t>Кредиторская задолженность бюджета, всего</t>
  </si>
  <si>
    <t>по оплате труда</t>
  </si>
  <si>
    <t>по публичным нормативным обязательствам</t>
  </si>
  <si>
    <t>Государственный долг Чувашской Республики, всего, %*</t>
  </si>
  <si>
    <t>не превышающий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</t>
  </si>
  <si>
    <t>Отношение суммы выданных за год поручительств (гарантий) к расходам бюджета, %*</t>
  </si>
  <si>
    <t>не более 15 процентов</t>
  </si>
  <si>
    <t>Доля расходов на обслуживание внутренних долговых обязательств в общей сумме расходов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Федерации, %</t>
  </si>
  <si>
    <t>Доля фактически понесенных за год расходов по исполнению гарантийных случаев по условным обязательствам в объеме расходов бюджета, %*</t>
  </si>
  <si>
    <t>не более 3 процентов</t>
  </si>
  <si>
    <t>Доля суммы выданных за год бюджетных кредитов в общем объеме расходов бюджета, %*</t>
  </si>
  <si>
    <t>не более 10 процентов</t>
  </si>
  <si>
    <t>_____________</t>
  </si>
  <si>
    <t xml:space="preserve"> * Показатели формируются в целом за финансовый год.</t>
  </si>
  <si>
    <t>** Оценка осуществляется в целом за финансовый год.</t>
  </si>
  <si>
    <t>Плановые назначения
(тыс. рублей)</t>
  </si>
  <si>
    <t>Предельно допустимые значения</t>
  </si>
  <si>
    <t xml:space="preserve">% исполнения </t>
  </si>
  <si>
    <t>Жилищно-коммунальное хозяйство</t>
  </si>
  <si>
    <t>Охрана окружающей среды</t>
  </si>
  <si>
    <t>Культура и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</si>
  <si>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</si>
  <si>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</si>
  <si>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</si>
  <si>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</si>
  <si>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 xml:space="preserve">Приложение </t>
  </si>
  <si>
    <t>Дефицит бюджета, %*</t>
  </si>
  <si>
    <t xml:space="preserve">не превышающий 15 процентов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 (с учетом положений статьи 92.1 Бюджетного кодекса Российской Федерации). </t>
  </si>
  <si>
    <t>аналитических индикаторов и их предельно допустимых значений, характеризующих состояние республиканского бюджета Чувашской Республики и государственного долга Чувашской Республики за I полугодие 2018 г.</t>
  </si>
  <si>
    <t>Исполнено
 за I полугодие 2018 г.
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</si>
</sst>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ET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10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right" vertical="center"/>
    </xf>
    <xf numFmtId="165" fontId="2" fillId="0" borderId="2" xfId="0" applyNumberFormat="1" applyFont="1" applyFill="1" applyBorder="1" applyAlignment="1">
      <alignment horizontal="right" vertical="center"/>
    </xf>
    <xf numFmtId="165" fontId="2" fillId="0" borderId="3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tabSelected="1" view="pageBreakPreview" zoomScale="70" zoomScaleNormal="70" zoomScaleSheetLayoutView="70" workbookViewId="0">
      <selection activeCell="A3" sqref="A3:E3"/>
    </sheetView>
  </sheetViews>
  <sheetFormatPr defaultRowHeight="15" x14ac:dyDescent="0.25"/>
  <cols>
    <col min="1" max="1" width="109.140625" style="1" customWidth="1"/>
    <col min="2" max="2" width="20.28515625" style="1" bestFit="1" customWidth="1"/>
    <col min="3" max="3" width="20.85546875" style="1" customWidth="1"/>
    <col min="4" max="4" width="15.140625" style="1" customWidth="1"/>
    <col min="5" max="5" width="61.28515625" style="1" customWidth="1"/>
  </cols>
  <sheetData>
    <row r="1" spans="1:5" ht="20.25" x14ac:dyDescent="0.3">
      <c r="A1" s="4"/>
      <c r="B1" s="4"/>
      <c r="C1" s="4"/>
      <c r="D1" s="4"/>
      <c r="E1" s="5" t="s">
        <v>70</v>
      </c>
    </row>
    <row r="2" spans="1:5" ht="20.25" x14ac:dyDescent="0.25">
      <c r="A2" s="25" t="s">
        <v>0</v>
      </c>
      <c r="B2" s="25"/>
      <c r="C2" s="25"/>
      <c r="D2" s="25"/>
      <c r="E2" s="25"/>
    </row>
    <row r="3" spans="1:5" ht="65.25" customHeight="1" x14ac:dyDescent="0.25">
      <c r="A3" s="24" t="s">
        <v>73</v>
      </c>
      <c r="B3" s="24"/>
      <c r="C3" s="24"/>
      <c r="D3" s="24"/>
      <c r="E3" s="24"/>
    </row>
    <row r="4" spans="1:5" ht="20.25" x14ac:dyDescent="0.3">
      <c r="A4" s="6"/>
      <c r="B4" s="4"/>
      <c r="C4" s="4"/>
      <c r="D4" s="4"/>
      <c r="E4" s="4"/>
    </row>
    <row r="5" spans="1:5" ht="103.5" customHeight="1" x14ac:dyDescent="0.25">
      <c r="A5" s="19" t="s">
        <v>1</v>
      </c>
      <c r="B5" s="19" t="s">
        <v>60</v>
      </c>
      <c r="C5" s="19" t="s">
        <v>74</v>
      </c>
      <c r="D5" s="19" t="s">
        <v>62</v>
      </c>
      <c r="E5" s="19" t="s">
        <v>61</v>
      </c>
    </row>
    <row r="6" spans="1:5" ht="20.25" x14ac:dyDescent="0.25">
      <c r="A6" s="19">
        <v>1</v>
      </c>
      <c r="B6" s="19">
        <v>2</v>
      </c>
      <c r="C6" s="19">
        <v>3</v>
      </c>
      <c r="D6" s="19">
        <v>4</v>
      </c>
      <c r="E6" s="19">
        <v>5</v>
      </c>
    </row>
    <row r="7" spans="1:5" ht="89.25" customHeight="1" x14ac:dyDescent="0.25">
      <c r="A7" s="8" t="s">
        <v>2</v>
      </c>
      <c r="B7" s="14">
        <f>B9+B26</f>
        <v>47721863.399999991</v>
      </c>
      <c r="C7" s="14">
        <f>C9+C26</f>
        <v>22701922</v>
      </c>
      <c r="D7" s="15">
        <f>C7/B7</f>
        <v>0.47571323461774134</v>
      </c>
      <c r="E7" s="19" t="s">
        <v>3</v>
      </c>
    </row>
    <row r="8" spans="1:5" ht="31.5" customHeight="1" x14ac:dyDescent="0.25">
      <c r="A8" s="9" t="s">
        <v>4</v>
      </c>
      <c r="B8" s="16"/>
      <c r="C8" s="16"/>
      <c r="D8" s="17"/>
      <c r="E8" s="19"/>
    </row>
    <row r="9" spans="1:5" ht="35.25" customHeight="1" x14ac:dyDescent="0.25">
      <c r="A9" s="10" t="s">
        <v>5</v>
      </c>
      <c r="B9" s="14">
        <f>SUM(B11:B24)</f>
        <v>27517457.399999995</v>
      </c>
      <c r="C9" s="14">
        <f>SUM(C11:C24)</f>
        <v>13947432.400000002</v>
      </c>
      <c r="D9" s="15">
        <f t="shared" ref="D9:D56" si="0">C9/B9</f>
        <v>0.50685759942341202</v>
      </c>
      <c r="E9" s="19" t="s">
        <v>6</v>
      </c>
    </row>
    <row r="10" spans="1:5" ht="27.75" customHeight="1" x14ac:dyDescent="0.25">
      <c r="A10" s="9" t="s">
        <v>4</v>
      </c>
      <c r="B10" s="16"/>
      <c r="C10" s="16"/>
      <c r="D10" s="17"/>
      <c r="E10" s="19"/>
    </row>
    <row r="11" spans="1:5" ht="36.75" customHeight="1" x14ac:dyDescent="0.25">
      <c r="A11" s="9" t="s">
        <v>7</v>
      </c>
      <c r="B11" s="16">
        <v>7852786.7999999998</v>
      </c>
      <c r="C11" s="16">
        <v>4805640.4000000004</v>
      </c>
      <c r="D11" s="17">
        <f t="shared" si="0"/>
        <v>0.61196623853330645</v>
      </c>
      <c r="E11" s="19" t="s">
        <v>6</v>
      </c>
    </row>
    <row r="12" spans="1:5" ht="33.75" customHeight="1" x14ac:dyDescent="0.25">
      <c r="A12" s="9" t="s">
        <v>8</v>
      </c>
      <c r="B12" s="16">
        <v>8955329.5999999996</v>
      </c>
      <c r="C12" s="16">
        <v>4043012.4</v>
      </c>
      <c r="D12" s="17">
        <f t="shared" si="0"/>
        <v>0.45146438831240787</v>
      </c>
      <c r="E12" s="19" t="s">
        <v>6</v>
      </c>
    </row>
    <row r="13" spans="1:5" ht="48" customHeight="1" x14ac:dyDescent="0.25">
      <c r="A13" s="9" t="s">
        <v>9</v>
      </c>
      <c r="B13" s="16">
        <v>4020214.9</v>
      </c>
      <c r="C13" s="16">
        <v>1739470.4</v>
      </c>
      <c r="D13" s="17">
        <f t="shared" si="0"/>
        <v>0.43268094946864655</v>
      </c>
      <c r="E13" s="19" t="s">
        <v>6</v>
      </c>
    </row>
    <row r="14" spans="1:5" ht="30" customHeight="1" x14ac:dyDescent="0.25">
      <c r="A14" s="9" t="s">
        <v>10</v>
      </c>
      <c r="B14" s="16">
        <v>2070334.6</v>
      </c>
      <c r="C14" s="16">
        <v>1299288.7</v>
      </c>
      <c r="D14" s="17">
        <f t="shared" si="0"/>
        <v>0.62757425780354537</v>
      </c>
      <c r="E14" s="19" t="s">
        <v>6</v>
      </c>
    </row>
    <row r="15" spans="1:5" ht="27.75" customHeight="1" x14ac:dyDescent="0.25">
      <c r="A15" s="9" t="s">
        <v>11</v>
      </c>
      <c r="B15" s="16">
        <v>3610215.9</v>
      </c>
      <c r="C15" s="16">
        <v>1487478.9</v>
      </c>
      <c r="D15" s="17">
        <f t="shared" si="0"/>
        <v>0.41201937535093119</v>
      </c>
      <c r="E15" s="19" t="s">
        <v>6</v>
      </c>
    </row>
    <row r="16" spans="1:5" ht="31.5" customHeight="1" x14ac:dyDescent="0.25">
      <c r="A16" s="9" t="s">
        <v>12</v>
      </c>
      <c r="B16" s="16">
        <v>124413.5</v>
      </c>
      <c r="C16" s="16">
        <v>63896.7</v>
      </c>
      <c r="D16" s="17">
        <f t="shared" si="0"/>
        <v>0.51358333299842862</v>
      </c>
      <c r="E16" s="19" t="s">
        <v>6</v>
      </c>
    </row>
    <row r="17" spans="1:5" ht="50.25" customHeight="1" x14ac:dyDescent="0.25">
      <c r="A17" s="9" t="s">
        <v>13</v>
      </c>
      <c r="B17" s="16">
        <v>60</v>
      </c>
      <c r="C17" s="16">
        <v>61.4</v>
      </c>
      <c r="D17" s="17">
        <f t="shared" si="0"/>
        <v>1.0233333333333332</v>
      </c>
      <c r="E17" s="19" t="s">
        <v>6</v>
      </c>
    </row>
    <row r="18" spans="1:5" ht="50.25" customHeight="1" x14ac:dyDescent="0.25">
      <c r="A18" s="9" t="s">
        <v>14</v>
      </c>
      <c r="B18" s="16">
        <v>177135.9</v>
      </c>
      <c r="C18" s="16">
        <v>120960</v>
      </c>
      <c r="D18" s="17">
        <f t="shared" si="0"/>
        <v>0.68286552867035988</v>
      </c>
      <c r="E18" s="19" t="s">
        <v>6</v>
      </c>
    </row>
    <row r="19" spans="1:5" ht="36" customHeight="1" x14ac:dyDescent="0.25">
      <c r="A19" s="9" t="s">
        <v>15</v>
      </c>
      <c r="B19" s="16">
        <v>48004.3</v>
      </c>
      <c r="C19" s="16">
        <v>29017.599999999999</v>
      </c>
      <c r="D19" s="17">
        <f t="shared" si="0"/>
        <v>0.60447918207327256</v>
      </c>
      <c r="E19" s="19" t="s">
        <v>6</v>
      </c>
    </row>
    <row r="20" spans="1:5" ht="33.75" customHeight="1" x14ac:dyDescent="0.25">
      <c r="A20" s="9" t="s">
        <v>16</v>
      </c>
      <c r="B20" s="16">
        <v>40138.5</v>
      </c>
      <c r="C20" s="16">
        <v>24541.3</v>
      </c>
      <c r="D20" s="17">
        <f t="shared" si="0"/>
        <v>0.6114154739215466</v>
      </c>
      <c r="E20" s="19" t="s">
        <v>6</v>
      </c>
    </row>
    <row r="21" spans="1:5" ht="33.75" customHeight="1" x14ac:dyDescent="0.25">
      <c r="A21" s="9" t="s">
        <v>17</v>
      </c>
      <c r="B21" s="16">
        <v>132777.29999999999</v>
      </c>
      <c r="C21" s="16">
        <v>97070.399999999994</v>
      </c>
      <c r="D21" s="17">
        <f t="shared" si="0"/>
        <v>0.73107677291223727</v>
      </c>
      <c r="E21" s="19" t="s">
        <v>6</v>
      </c>
    </row>
    <row r="22" spans="1:5" ht="31.5" customHeight="1" x14ac:dyDescent="0.25">
      <c r="A22" s="9" t="s">
        <v>18</v>
      </c>
      <c r="B22" s="16">
        <v>725.9</v>
      </c>
      <c r="C22" s="16">
        <v>504.3</v>
      </c>
      <c r="D22" s="17">
        <f t="shared" si="0"/>
        <v>0.69472379115580662</v>
      </c>
      <c r="E22" s="19" t="s">
        <v>6</v>
      </c>
    </row>
    <row r="23" spans="1:5" ht="33.75" customHeight="1" x14ac:dyDescent="0.25">
      <c r="A23" s="9" t="s">
        <v>19</v>
      </c>
      <c r="B23" s="16">
        <v>485320.2</v>
      </c>
      <c r="C23" s="16">
        <v>236847.5</v>
      </c>
      <c r="D23" s="17">
        <f t="shared" si="0"/>
        <v>0.48802316491256698</v>
      </c>
      <c r="E23" s="19" t="s">
        <v>6</v>
      </c>
    </row>
    <row r="24" spans="1:5" ht="33.75" customHeight="1" x14ac:dyDescent="0.25">
      <c r="A24" s="9" t="s">
        <v>20</v>
      </c>
      <c r="B24" s="16"/>
      <c r="C24" s="16">
        <v>-357.6</v>
      </c>
      <c r="D24" s="17"/>
      <c r="E24" s="19" t="s">
        <v>6</v>
      </c>
    </row>
    <row r="25" spans="1:5" ht="20.25" x14ac:dyDescent="0.25">
      <c r="A25" s="9"/>
      <c r="B25" s="16"/>
      <c r="C25" s="16"/>
      <c r="D25" s="17"/>
      <c r="E25" s="7"/>
    </row>
    <row r="26" spans="1:5" ht="30" customHeight="1" x14ac:dyDescent="0.25">
      <c r="A26" s="10" t="s">
        <v>21</v>
      </c>
      <c r="B26" s="14">
        <v>20204406</v>
      </c>
      <c r="C26" s="14">
        <v>8754489.5999999996</v>
      </c>
      <c r="D26" s="15">
        <f t="shared" si="0"/>
        <v>0.43329606423470207</v>
      </c>
      <c r="E26" s="19" t="s">
        <v>6</v>
      </c>
    </row>
    <row r="27" spans="1:5" ht="33" customHeight="1" x14ac:dyDescent="0.25">
      <c r="A27" s="9" t="s">
        <v>4</v>
      </c>
      <c r="B27" s="16"/>
      <c r="C27" s="16"/>
      <c r="D27" s="17"/>
      <c r="E27" s="19"/>
    </row>
    <row r="28" spans="1:5" ht="35.25" customHeight="1" x14ac:dyDescent="0.25">
      <c r="A28" s="9" t="s">
        <v>22</v>
      </c>
      <c r="B28" s="16">
        <v>9917143</v>
      </c>
      <c r="C28" s="16">
        <v>4958571.5999999996</v>
      </c>
      <c r="D28" s="17">
        <f t="shared" si="0"/>
        <v>0.50000001008354922</v>
      </c>
      <c r="E28" s="19" t="s">
        <v>6</v>
      </c>
    </row>
    <row r="29" spans="1:5" ht="54" customHeight="1" x14ac:dyDescent="0.25">
      <c r="A29" s="9" t="s">
        <v>23</v>
      </c>
      <c r="B29" s="16">
        <v>849777</v>
      </c>
      <c r="C29" s="16">
        <v>512119</v>
      </c>
      <c r="D29" s="17">
        <f t="shared" si="0"/>
        <v>0.60265104845153494</v>
      </c>
      <c r="E29" s="19" t="s">
        <v>6</v>
      </c>
    </row>
    <row r="30" spans="1:5" ht="20.25" x14ac:dyDescent="0.25">
      <c r="A30" s="9"/>
      <c r="B30" s="16"/>
      <c r="C30" s="16"/>
      <c r="D30" s="17"/>
      <c r="E30" s="19"/>
    </row>
    <row r="31" spans="1:5" ht="67.5" customHeight="1" x14ac:dyDescent="0.25">
      <c r="A31" s="8" t="s">
        <v>24</v>
      </c>
      <c r="B31" s="14">
        <f>SUM(B33,B34,B35,B36,B44,B43,B45,B46,B47,B48,B49,B50,B51,B52)</f>
        <v>48962274.000000007</v>
      </c>
      <c r="C31" s="14">
        <f>SUM(C33,C34,C35,C36,C43,C44,C45,C46:C50,C51,C52)</f>
        <v>18697833.399999999</v>
      </c>
      <c r="D31" s="15">
        <f t="shared" si="0"/>
        <v>0.3818824550510051</v>
      </c>
      <c r="E31" s="19" t="s">
        <v>3</v>
      </c>
    </row>
    <row r="32" spans="1:5" ht="33.75" customHeight="1" x14ac:dyDescent="0.25">
      <c r="A32" s="9" t="s">
        <v>4</v>
      </c>
      <c r="B32" s="16"/>
      <c r="C32" s="16"/>
      <c r="D32" s="17"/>
      <c r="E32" s="19"/>
    </row>
    <row r="33" spans="1:5" s="1" customFormat="1" ht="65.25" customHeight="1" x14ac:dyDescent="0.25">
      <c r="A33" s="11" t="s">
        <v>25</v>
      </c>
      <c r="B33" s="16">
        <v>2318312.9</v>
      </c>
      <c r="C33" s="16">
        <v>420832.5</v>
      </c>
      <c r="D33" s="17">
        <f t="shared" si="0"/>
        <v>0.18152532386805942</v>
      </c>
      <c r="E33" s="19" t="s">
        <v>3</v>
      </c>
    </row>
    <row r="34" spans="1:5" s="1" customFormat="1" ht="69" customHeight="1" x14ac:dyDescent="0.25">
      <c r="A34" s="11" t="s">
        <v>26</v>
      </c>
      <c r="B34" s="16">
        <v>26507</v>
      </c>
      <c r="C34" s="16">
        <v>12834.4</v>
      </c>
      <c r="D34" s="17">
        <f t="shared" si="0"/>
        <v>0.48418908212924888</v>
      </c>
      <c r="E34" s="19" t="s">
        <v>3</v>
      </c>
    </row>
    <row r="35" spans="1:5" s="1" customFormat="1" ht="66.75" customHeight="1" x14ac:dyDescent="0.25">
      <c r="A35" s="11" t="s">
        <v>27</v>
      </c>
      <c r="B35" s="16">
        <v>487048.6</v>
      </c>
      <c r="C35" s="16">
        <v>278031.40000000002</v>
      </c>
      <c r="D35" s="17">
        <f t="shared" si="0"/>
        <v>0.57084939778083754</v>
      </c>
      <c r="E35" s="19" t="s">
        <v>28</v>
      </c>
    </row>
    <row r="36" spans="1:5" ht="69" customHeight="1" x14ac:dyDescent="0.25">
      <c r="A36" s="11" t="s">
        <v>29</v>
      </c>
      <c r="B36" s="16">
        <v>8394452.8000000007</v>
      </c>
      <c r="C36" s="16">
        <v>2370687.7000000002</v>
      </c>
      <c r="D36" s="17">
        <f t="shared" si="0"/>
        <v>0.28241122518432649</v>
      </c>
      <c r="E36" s="19" t="s">
        <v>3</v>
      </c>
    </row>
    <row r="37" spans="1:5" ht="35.25" customHeight="1" x14ac:dyDescent="0.25">
      <c r="A37" s="9" t="s">
        <v>30</v>
      </c>
      <c r="B37" s="16"/>
      <c r="C37" s="16"/>
      <c r="D37" s="17"/>
      <c r="E37" s="19"/>
    </row>
    <row r="38" spans="1:5" ht="31.5" customHeight="1" x14ac:dyDescent="0.25">
      <c r="A38" s="9" t="s">
        <v>31</v>
      </c>
      <c r="B38" s="16">
        <v>2085070.4</v>
      </c>
      <c r="C38" s="16">
        <v>999029.7</v>
      </c>
      <c r="D38" s="17">
        <f t="shared" si="0"/>
        <v>0.4791347572724643</v>
      </c>
      <c r="E38" s="19" t="s">
        <v>6</v>
      </c>
    </row>
    <row r="39" spans="1:5" ht="27.75" customHeight="1" x14ac:dyDescent="0.25">
      <c r="A39" s="9" t="s">
        <v>32</v>
      </c>
      <c r="B39" s="16">
        <v>270675.59999999998</v>
      </c>
      <c r="C39" s="16">
        <v>95910.5</v>
      </c>
      <c r="D39" s="17">
        <f t="shared" si="0"/>
        <v>0.35433744304990922</v>
      </c>
      <c r="E39" s="19" t="s">
        <v>6</v>
      </c>
    </row>
    <row r="40" spans="1:5" ht="33.75" customHeight="1" x14ac:dyDescent="0.25">
      <c r="A40" s="9" t="s">
        <v>33</v>
      </c>
      <c r="B40" s="16">
        <v>210747.9</v>
      </c>
      <c r="C40" s="16">
        <v>63387.199999999997</v>
      </c>
      <c r="D40" s="17">
        <f t="shared" si="0"/>
        <v>0.30077262928835824</v>
      </c>
      <c r="E40" s="19" t="s">
        <v>6</v>
      </c>
    </row>
    <row r="41" spans="1:5" ht="39" customHeight="1" x14ac:dyDescent="0.25">
      <c r="A41" s="9" t="s">
        <v>34</v>
      </c>
      <c r="B41" s="16">
        <v>5044045</v>
      </c>
      <c r="C41" s="16">
        <v>908810.2</v>
      </c>
      <c r="D41" s="17">
        <f t="shared" si="0"/>
        <v>0.18017487948660252</v>
      </c>
      <c r="E41" s="19" t="s">
        <v>6</v>
      </c>
    </row>
    <row r="42" spans="1:5" ht="20.25" x14ac:dyDescent="0.25">
      <c r="A42" s="9"/>
      <c r="B42" s="16"/>
      <c r="C42" s="16"/>
      <c r="D42" s="17"/>
      <c r="E42" s="7"/>
    </row>
    <row r="43" spans="1:5" ht="63" customHeight="1" x14ac:dyDescent="0.25">
      <c r="A43" s="9" t="s">
        <v>63</v>
      </c>
      <c r="B43" s="16">
        <v>1562472.9</v>
      </c>
      <c r="C43" s="16">
        <v>162261.1</v>
      </c>
      <c r="D43" s="17">
        <f t="shared" si="0"/>
        <v>0.10384890515541102</v>
      </c>
      <c r="E43" s="19" t="s">
        <v>3</v>
      </c>
    </row>
    <row r="44" spans="1:5" ht="74.25" customHeight="1" x14ac:dyDescent="0.25">
      <c r="A44" s="9" t="s">
        <v>64</v>
      </c>
      <c r="B44" s="16">
        <v>352017.3</v>
      </c>
      <c r="C44" s="16">
        <v>16206.7</v>
      </c>
      <c r="D44" s="17">
        <f t="shared" si="0"/>
        <v>4.6039498626914081E-2</v>
      </c>
      <c r="E44" s="19" t="s">
        <v>3</v>
      </c>
    </row>
    <row r="45" spans="1:5" ht="63" customHeight="1" x14ac:dyDescent="0.25">
      <c r="A45" s="9" t="s">
        <v>35</v>
      </c>
      <c r="B45" s="16">
        <v>14426249.9</v>
      </c>
      <c r="C45" s="16">
        <v>6958210.2999999998</v>
      </c>
      <c r="D45" s="17">
        <f>C45/B45</f>
        <v>0.48232980492040411</v>
      </c>
      <c r="E45" s="19" t="s">
        <v>3</v>
      </c>
    </row>
    <row r="46" spans="1:5" ht="69" customHeight="1" x14ac:dyDescent="0.25">
      <c r="A46" s="9" t="s">
        <v>65</v>
      </c>
      <c r="B46" s="16">
        <v>1383986.3</v>
      </c>
      <c r="C46" s="16">
        <v>454677.1</v>
      </c>
      <c r="D46" s="17">
        <f t="shared" si="0"/>
        <v>0.3285271682241363</v>
      </c>
      <c r="E46" s="19" t="s">
        <v>3</v>
      </c>
    </row>
    <row r="47" spans="1:5" ht="70.5" customHeight="1" x14ac:dyDescent="0.25">
      <c r="A47" s="9" t="s">
        <v>66</v>
      </c>
      <c r="B47" s="16">
        <v>3942842.3</v>
      </c>
      <c r="C47" s="16">
        <v>1060522.8</v>
      </c>
      <c r="D47" s="17">
        <f t="shared" si="0"/>
        <v>0.26897418646441934</v>
      </c>
      <c r="E47" s="19" t="s">
        <v>3</v>
      </c>
    </row>
    <row r="48" spans="1:5" ht="63" customHeight="1" x14ac:dyDescent="0.25">
      <c r="A48" s="9" t="s">
        <v>67</v>
      </c>
      <c r="B48" s="16">
        <v>13157396.699999999</v>
      </c>
      <c r="C48" s="16">
        <v>6047554.9000000004</v>
      </c>
      <c r="D48" s="17">
        <f t="shared" si="0"/>
        <v>0.4596315698226231</v>
      </c>
      <c r="E48" s="19" t="s">
        <v>3</v>
      </c>
    </row>
    <row r="49" spans="1:5" ht="74.25" customHeight="1" x14ac:dyDescent="0.25">
      <c r="A49" s="9" t="s">
        <v>68</v>
      </c>
      <c r="B49" s="16">
        <v>652872.69999999995</v>
      </c>
      <c r="C49" s="16">
        <v>218650.2</v>
      </c>
      <c r="D49" s="17">
        <f t="shared" si="0"/>
        <v>0.33490479843926702</v>
      </c>
      <c r="E49" s="19" t="s">
        <v>3</v>
      </c>
    </row>
    <row r="50" spans="1:5" ht="72.75" customHeight="1" x14ac:dyDescent="0.25">
      <c r="A50" s="9" t="s">
        <v>69</v>
      </c>
      <c r="B50" s="16">
        <v>149975.1</v>
      </c>
      <c r="C50" s="16">
        <v>62986.6</v>
      </c>
      <c r="D50" s="17">
        <f t="shared" si="0"/>
        <v>0.41998038341031274</v>
      </c>
      <c r="E50" s="19" t="s">
        <v>3</v>
      </c>
    </row>
    <row r="51" spans="1:5" ht="72.75" customHeight="1" x14ac:dyDescent="0.25">
      <c r="A51" s="9" t="s">
        <v>36</v>
      </c>
      <c r="B51" s="16">
        <v>500500</v>
      </c>
      <c r="C51" s="16">
        <v>24076.799999999999</v>
      </c>
      <c r="D51" s="17">
        <f t="shared" si="0"/>
        <v>4.8105494505494506E-2</v>
      </c>
      <c r="E51" s="19" t="s">
        <v>3</v>
      </c>
    </row>
    <row r="52" spans="1:5" ht="87.75" customHeight="1" x14ac:dyDescent="0.25">
      <c r="A52" s="9" t="s">
        <v>37</v>
      </c>
      <c r="B52" s="16">
        <f>SUM(B54:B56)</f>
        <v>1607639.5</v>
      </c>
      <c r="C52" s="16">
        <f>SUM(C54:C56)</f>
        <v>610300.9</v>
      </c>
      <c r="D52" s="17">
        <f t="shared" si="0"/>
        <v>0.37962546951602022</v>
      </c>
      <c r="E52" s="19" t="s">
        <v>3</v>
      </c>
    </row>
    <row r="53" spans="1:5" ht="30" customHeight="1" x14ac:dyDescent="0.25">
      <c r="A53" s="9" t="s">
        <v>4</v>
      </c>
      <c r="B53" s="16"/>
      <c r="C53" s="16"/>
      <c r="D53" s="17"/>
      <c r="E53" s="19"/>
    </row>
    <row r="54" spans="1:5" s="1" customFormat="1" ht="59.25" customHeight="1" x14ac:dyDescent="0.25">
      <c r="A54" s="9" t="s">
        <v>38</v>
      </c>
      <c r="B54" s="16">
        <v>185365.2</v>
      </c>
      <c r="C54" s="16">
        <v>92784.8</v>
      </c>
      <c r="D54" s="17">
        <f t="shared" si="0"/>
        <v>0.50055134404947632</v>
      </c>
      <c r="E54" s="19" t="s">
        <v>6</v>
      </c>
    </row>
    <row r="55" spans="1:5" s="1" customFormat="1" ht="63" customHeight="1" x14ac:dyDescent="0.25">
      <c r="A55" s="9" t="s">
        <v>39</v>
      </c>
      <c r="B55" s="16">
        <v>402000</v>
      </c>
      <c r="C55" s="16">
        <v>214913.2</v>
      </c>
      <c r="D55" s="17">
        <f t="shared" si="0"/>
        <v>0.53460995024875624</v>
      </c>
      <c r="E55" s="19" t="s">
        <v>6</v>
      </c>
    </row>
    <row r="56" spans="1:5" s="1" customFormat="1" ht="46.5" customHeight="1" x14ac:dyDescent="0.25">
      <c r="A56" s="9" t="s">
        <v>40</v>
      </c>
      <c r="B56" s="16">
        <v>1020274.3</v>
      </c>
      <c r="C56" s="16">
        <v>302602.90000000002</v>
      </c>
      <c r="D56" s="17">
        <f t="shared" si="0"/>
        <v>0.29658975042299901</v>
      </c>
      <c r="E56" s="19" t="s">
        <v>6</v>
      </c>
    </row>
    <row r="57" spans="1:5" s="1" customFormat="1" ht="20.25" x14ac:dyDescent="0.25">
      <c r="A57" s="9"/>
      <c r="B57" s="16"/>
      <c r="C57" s="16"/>
      <c r="D57" s="17"/>
      <c r="E57" s="7"/>
    </row>
    <row r="58" spans="1:5" ht="190.5" customHeight="1" x14ac:dyDescent="0.25">
      <c r="A58" s="9" t="s">
        <v>71</v>
      </c>
      <c r="B58" s="17">
        <v>4.4999999999999998E-2</v>
      </c>
      <c r="C58" s="16" t="s">
        <v>6</v>
      </c>
      <c r="D58" s="16" t="s">
        <v>6</v>
      </c>
      <c r="E58" s="19" t="s">
        <v>72</v>
      </c>
    </row>
    <row r="59" spans="1:5" ht="20.25" x14ac:dyDescent="0.25">
      <c r="A59" s="9"/>
      <c r="B59" s="16"/>
      <c r="C59" s="16"/>
      <c r="D59" s="16"/>
      <c r="E59" s="7"/>
    </row>
    <row r="60" spans="1:5" ht="37.5" customHeight="1" x14ac:dyDescent="0.25">
      <c r="A60" s="9" t="s">
        <v>41</v>
      </c>
      <c r="B60" s="16" t="s">
        <v>6</v>
      </c>
      <c r="C60" s="16" t="s">
        <v>6</v>
      </c>
      <c r="D60" s="16" t="s">
        <v>6</v>
      </c>
      <c r="E60" s="19" t="s">
        <v>6</v>
      </c>
    </row>
    <row r="61" spans="1:5" ht="37.5" customHeight="1" x14ac:dyDescent="0.25">
      <c r="A61" s="9" t="s">
        <v>30</v>
      </c>
      <c r="B61" s="16"/>
      <c r="C61" s="16"/>
      <c r="D61" s="17"/>
      <c r="E61" s="19"/>
    </row>
    <row r="62" spans="1:5" x14ac:dyDescent="0.25">
      <c r="A62" s="30" t="s">
        <v>42</v>
      </c>
      <c r="B62" s="26">
        <v>1348657.5</v>
      </c>
      <c r="C62" s="26">
        <v>2290800.2000000002</v>
      </c>
      <c r="D62" s="28">
        <f>C62/B62</f>
        <v>1.6985781786702703</v>
      </c>
      <c r="E62" s="23" t="s">
        <v>6</v>
      </c>
    </row>
    <row r="63" spans="1:5" ht="37.5" customHeight="1" x14ac:dyDescent="0.25">
      <c r="A63" s="31"/>
      <c r="B63" s="27"/>
      <c r="C63" s="27"/>
      <c r="D63" s="29"/>
      <c r="E63" s="23"/>
    </row>
    <row r="64" spans="1:5" ht="59.25" customHeight="1" x14ac:dyDescent="0.25">
      <c r="A64" s="9" t="s">
        <v>43</v>
      </c>
      <c r="B64" s="16">
        <v>69892.7</v>
      </c>
      <c r="C64" s="16">
        <v>69892.7</v>
      </c>
      <c r="D64" s="13" t="s">
        <v>6</v>
      </c>
      <c r="E64" s="19" t="s">
        <v>6</v>
      </c>
    </row>
    <row r="65" spans="1:5" ht="37.5" customHeight="1" x14ac:dyDescent="0.25">
      <c r="A65" s="9" t="s">
        <v>44</v>
      </c>
      <c r="B65" s="16">
        <v>-375000</v>
      </c>
      <c r="C65" s="16">
        <v>-375000</v>
      </c>
      <c r="D65" s="18">
        <f>C65/B65</f>
        <v>1</v>
      </c>
      <c r="E65" s="19" t="s">
        <v>6</v>
      </c>
    </row>
    <row r="66" spans="1:5" ht="20.25" x14ac:dyDescent="0.25">
      <c r="A66" s="9"/>
      <c r="B66" s="16"/>
      <c r="C66" s="16"/>
      <c r="D66" s="17"/>
      <c r="E66" s="7"/>
    </row>
    <row r="67" spans="1:5" ht="45" customHeight="1" x14ac:dyDescent="0.25">
      <c r="A67" s="9" t="s">
        <v>45</v>
      </c>
      <c r="B67" s="16">
        <v>0</v>
      </c>
      <c r="C67" s="16">
        <v>0</v>
      </c>
      <c r="D67" s="16" t="s">
        <v>6</v>
      </c>
      <c r="E67" s="7" t="s">
        <v>6</v>
      </c>
    </row>
    <row r="68" spans="1:5" ht="27.75" customHeight="1" x14ac:dyDescent="0.25">
      <c r="A68" s="9" t="s">
        <v>4</v>
      </c>
      <c r="B68" s="16"/>
      <c r="C68" s="16"/>
      <c r="D68" s="17"/>
      <c r="E68" s="7"/>
    </row>
    <row r="69" spans="1:5" ht="37.5" customHeight="1" x14ac:dyDescent="0.25">
      <c r="A69" s="9" t="s">
        <v>46</v>
      </c>
      <c r="B69" s="16">
        <v>0</v>
      </c>
      <c r="C69" s="16">
        <v>0</v>
      </c>
      <c r="D69" s="16" t="s">
        <v>6</v>
      </c>
      <c r="E69" s="7" t="s">
        <v>6</v>
      </c>
    </row>
    <row r="70" spans="1:5" ht="37.5" customHeight="1" x14ac:dyDescent="0.25">
      <c r="A70" s="9" t="s">
        <v>47</v>
      </c>
      <c r="B70" s="16">
        <v>0</v>
      </c>
      <c r="C70" s="16">
        <v>0</v>
      </c>
      <c r="D70" s="16" t="s">
        <v>6</v>
      </c>
      <c r="E70" s="7" t="s">
        <v>6</v>
      </c>
    </row>
    <row r="71" spans="1:5" ht="20.25" x14ac:dyDescent="0.25">
      <c r="A71" s="9"/>
      <c r="B71" s="16"/>
      <c r="C71" s="16"/>
      <c r="D71" s="17"/>
      <c r="E71" s="7"/>
    </row>
    <row r="72" spans="1:5" ht="136.5" customHeight="1" x14ac:dyDescent="0.25">
      <c r="A72" s="9" t="s">
        <v>48</v>
      </c>
      <c r="B72" s="20">
        <v>0.50900000000000001</v>
      </c>
      <c r="C72" s="20">
        <v>0.28100000000000003</v>
      </c>
      <c r="D72" s="16" t="s">
        <v>6</v>
      </c>
      <c r="E72" s="19" t="s">
        <v>49</v>
      </c>
    </row>
    <row r="73" spans="1:5" ht="63" customHeight="1" x14ac:dyDescent="0.25">
      <c r="A73" s="9" t="s">
        <v>50</v>
      </c>
      <c r="B73" s="21">
        <v>0</v>
      </c>
      <c r="C73" s="16">
        <v>0</v>
      </c>
      <c r="D73" s="16" t="s">
        <v>6</v>
      </c>
      <c r="E73" s="19" t="s">
        <v>51</v>
      </c>
    </row>
    <row r="74" spans="1:5" ht="109.5" customHeight="1" x14ac:dyDescent="0.25">
      <c r="A74" s="9" t="s">
        <v>52</v>
      </c>
      <c r="B74" s="21">
        <v>1.1000000000000001</v>
      </c>
      <c r="C74" s="16">
        <v>0.1</v>
      </c>
      <c r="D74" s="16" t="s">
        <v>6</v>
      </c>
      <c r="E74" s="19" t="s">
        <v>51</v>
      </c>
    </row>
    <row r="75" spans="1:5" ht="63" customHeight="1" x14ac:dyDescent="0.25">
      <c r="A75" s="9" t="s">
        <v>53</v>
      </c>
      <c r="B75" s="21" t="s">
        <v>6</v>
      </c>
      <c r="C75" s="16">
        <v>0</v>
      </c>
      <c r="D75" s="16" t="s">
        <v>6</v>
      </c>
      <c r="E75" s="19" t="s">
        <v>54</v>
      </c>
    </row>
    <row r="76" spans="1:5" ht="48" customHeight="1" x14ac:dyDescent="0.25">
      <c r="A76" s="9" t="s">
        <v>55</v>
      </c>
      <c r="B76" s="22">
        <v>0.3</v>
      </c>
      <c r="C76" s="16">
        <v>0</v>
      </c>
      <c r="D76" s="16" t="s">
        <v>6</v>
      </c>
      <c r="E76" s="19" t="s">
        <v>56</v>
      </c>
    </row>
    <row r="77" spans="1:5" ht="20.25" x14ac:dyDescent="0.3">
      <c r="A77" s="12"/>
      <c r="B77" s="4"/>
      <c r="C77" s="4"/>
      <c r="D77" s="4"/>
      <c r="E77" s="4"/>
    </row>
    <row r="78" spans="1:5" ht="20.25" x14ac:dyDescent="0.3">
      <c r="A78" s="12" t="s">
        <v>57</v>
      </c>
      <c r="B78" s="4"/>
      <c r="C78" s="4"/>
      <c r="D78" s="4"/>
      <c r="E78" s="4"/>
    </row>
    <row r="79" spans="1:5" ht="20.25" x14ac:dyDescent="0.3">
      <c r="A79" s="12" t="s">
        <v>58</v>
      </c>
      <c r="B79" s="4"/>
      <c r="C79" s="4"/>
      <c r="D79" s="4"/>
      <c r="E79" s="4"/>
    </row>
    <row r="80" spans="1:5" ht="34.5" customHeight="1" x14ac:dyDescent="0.25">
      <c r="A80" s="3" t="s">
        <v>59</v>
      </c>
    </row>
    <row r="81" spans="1:1" ht="15.75" x14ac:dyDescent="0.25">
      <c r="A81" s="3"/>
    </row>
    <row r="82" spans="1:1" ht="15.75" x14ac:dyDescent="0.25">
      <c r="A82" s="2"/>
    </row>
  </sheetData>
  <mergeCells count="7">
    <mergeCell ref="E62:E63"/>
    <mergeCell ref="A3:E3"/>
    <mergeCell ref="A2:E2"/>
    <mergeCell ref="B62:B63"/>
    <mergeCell ref="C62:C63"/>
    <mergeCell ref="D62:D63"/>
    <mergeCell ref="A62:A63"/>
  </mergeCells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headerFooter differentFirst="1">
    <oddHeader>&amp;C&amp;P</oddHeader>
  </headerFooter>
  <rowBreaks count="1" manualBreakCount="1">
    <brk id="4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2018-07-18T15:13:31Z</dcterms:modified>
</cp:coreProperties>
</file>