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440" windowHeight="11040"/>
  </bookViews>
  <sheets>
    <sheet name="В5" sheetId="3" r:id="rId1"/>
  </sheets>
  <calcPr calcId="145621"/>
</workbook>
</file>

<file path=xl/calcChain.xml><?xml version="1.0" encoding="utf-8"?>
<calcChain xmlns="http://schemas.openxmlformats.org/spreadsheetml/2006/main">
  <c r="D72" i="3" l="1"/>
  <c r="C72" i="3"/>
  <c r="C74" i="3"/>
  <c r="D74" i="3"/>
  <c r="C69" i="3"/>
  <c r="D69" i="3"/>
  <c r="C64" i="3"/>
  <c r="D64" i="3"/>
  <c r="C58" i="3"/>
  <c r="D58" i="3"/>
  <c r="C50" i="3"/>
  <c r="D50" i="3"/>
  <c r="C47" i="3"/>
  <c r="D47" i="3"/>
  <c r="C37" i="3"/>
  <c r="D37" i="3"/>
  <c r="C34" i="3"/>
  <c r="D34" i="3"/>
  <c r="C29" i="3"/>
  <c r="D29" i="3"/>
  <c r="C21" i="3"/>
  <c r="D21" i="3"/>
  <c r="F21" i="3"/>
  <c r="C16" i="3"/>
  <c r="D16" i="3"/>
  <c r="D14" i="3"/>
  <c r="C14" i="3"/>
  <c r="F14" i="3"/>
  <c r="D5" i="3"/>
  <c r="C5" i="3"/>
  <c r="D4" i="3" l="1"/>
  <c r="C4" i="3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6" i="3"/>
  <c r="E4" i="3"/>
  <c r="G6" i="3"/>
  <c r="G7" i="3"/>
  <c r="G8" i="3"/>
  <c r="G9" i="3"/>
  <c r="G10" i="3"/>
  <c r="G13" i="3"/>
  <c r="G15" i="3"/>
  <c r="G17" i="3"/>
  <c r="G18" i="3"/>
  <c r="G19" i="3"/>
  <c r="G20" i="3"/>
  <c r="G22" i="3"/>
  <c r="G23" i="3"/>
  <c r="G24" i="3"/>
  <c r="G25" i="3"/>
  <c r="G26" i="3"/>
  <c r="G27" i="3"/>
  <c r="G28" i="3"/>
  <c r="G30" i="3"/>
  <c r="G31" i="3"/>
  <c r="G32" i="3"/>
  <c r="G33" i="3"/>
  <c r="G35" i="3"/>
  <c r="G36" i="3"/>
  <c r="G38" i="3"/>
  <c r="G39" i="3"/>
  <c r="G40" i="3"/>
  <c r="G41" i="3"/>
  <c r="G42" i="3"/>
  <c r="G43" i="3"/>
  <c r="G44" i="3"/>
  <c r="G45" i="3"/>
  <c r="G46" i="3"/>
  <c r="G48" i="3"/>
  <c r="G49" i="3"/>
  <c r="G51" i="3"/>
  <c r="G52" i="3"/>
  <c r="G53" i="3"/>
  <c r="G54" i="3"/>
  <c r="G55" i="3"/>
  <c r="G56" i="3"/>
  <c r="G57" i="3"/>
  <c r="G59" i="3"/>
  <c r="G60" i="3"/>
  <c r="G61" i="3"/>
  <c r="G62" i="3"/>
  <c r="G63" i="3"/>
  <c r="G65" i="3"/>
  <c r="G66" i="3"/>
  <c r="G67" i="3"/>
  <c r="G68" i="3"/>
  <c r="G70" i="3"/>
  <c r="G71" i="3"/>
  <c r="G73" i="3"/>
  <c r="F64" i="3" l="1"/>
  <c r="G64" i="3" s="1"/>
  <c r="F16" i="3"/>
  <c r="G16" i="3" s="1"/>
  <c r="F74" i="3"/>
  <c r="F72" i="3"/>
  <c r="G72" i="3" s="1"/>
  <c r="F69" i="3"/>
  <c r="G69" i="3" s="1"/>
  <c r="F58" i="3"/>
  <c r="G58" i="3" s="1"/>
  <c r="F50" i="3"/>
  <c r="G50" i="3" s="1"/>
  <c r="F47" i="3"/>
  <c r="G47" i="3" s="1"/>
  <c r="F37" i="3"/>
  <c r="G37" i="3" s="1"/>
  <c r="F34" i="3"/>
  <c r="G34" i="3" s="1"/>
  <c r="F29" i="3"/>
  <c r="G29" i="3" s="1"/>
  <c r="G21" i="3"/>
  <c r="G14" i="3"/>
  <c r="F5" i="3"/>
  <c r="G5" i="3" s="1"/>
  <c r="F4" i="3" l="1"/>
  <c r="G4" i="3" s="1"/>
</calcChain>
</file>

<file path=xl/sharedStrings.xml><?xml version="1.0" encoding="utf-8"?>
<sst xmlns="http://schemas.openxmlformats.org/spreadsheetml/2006/main" count="134" uniqueCount="134">
  <si>
    <t>Код</t>
  </si>
  <si>
    <t>Наименование разделов, подразделов</t>
  </si>
  <si>
    <t>Утвержденные бюджетные назначения (годовой план), тыс. руб.</t>
  </si>
  <si>
    <t>Темп роста к соответствующему периоду прошлого года, %</t>
  </si>
  <si>
    <t>РАСХОДЫ БЮДЖЕТА - ВСЕГО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</si>
  <si>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</si>
  <si>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</si>
  <si>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</si>
  <si>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</si>
  <si>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</si>
  <si>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</si>
  <si>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</si>
  <si>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</si>
  <si>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</si>
  <si>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</si>
  <si>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</si>
  <si>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</si>
  <si>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</si>
  <si>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</si>
  <si>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</si>
  <si>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</si>
  <si>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</si>
  <si>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</si>
  <si>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</si>
  <si>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</si>
  <si>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</si>
  <si>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</si>
  <si>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</si>
  <si>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</si>
  <si>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</si>
  <si>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</si>
  <si>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</si>
  <si>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</si>
  <si>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</si>
  <si>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</si>
  <si>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</si>
  <si>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</si>
  <si>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</si>
  <si>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</si>
  <si>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</si>
  <si>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</si>
  <si>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</si>
  <si>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</si>
  <si>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</si>
  <si>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</si>
  <si>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</si>
  <si>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</si>
  <si>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</si>
  <si>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</si>
  <si>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</si>
  <si>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</si>
  <si>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</si>
  <si>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</si>
  <si>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</si>
  <si>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</si>
  <si>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>Обслуживание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</si>
  <si>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</si>
  <si>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</si>
  <si>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</si>
  <si>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</si>
  <si>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</si>
  <si>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</si>
  <si>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</si>
  <si>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</si>
  <si>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</si>
  <si>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</si>
  <si>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</si>
  <si>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</si>
  <si>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</si>
  <si>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</si>
  <si>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</si>
  <si>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</si>
  <si>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</si>
  <si>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</si>
  <si>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</si>
  <si>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</si>
  <si>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</si>
  <si>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</si>
  <si>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</si>
  <si>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</si>
  <si>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</si>
  <si>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</si>
  <si>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</si>
  <si>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</si>
  <si>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</si>
  <si>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</si>
  <si>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</si>
  <si>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</si>
  <si>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</si>
  <si>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</si>
  <si>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</si>
  <si>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</si>
  <si>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</si>
  <si>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</si>
  <si>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</si>
  <si>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</si>
  <si>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</si>
  <si>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</si>
  <si>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</si>
  <si>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</si>
  <si>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</si>
  <si>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</si>
  <si>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</si>
  <si>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</si>
  <si>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</si>
  <si>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</si>
  <si>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</si>
  <si>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</si>
  <si>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</si>
  <si>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</si>
  <si>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</si>
  <si>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</si>
  <si>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</si>
  <si>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</si>
  <si>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</si>
  <si>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</si>
  <si>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</si>
  <si>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</si>
  <si>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</si>
  <si>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0310</t>
  </si>
  <si>
    <t>0406</t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</si>
  <si>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01.04.2018</t>
    </r>
  </si>
  <si>
    <t>Сведения об исполнении консолидированного бюджета по расходам в разрезе разделов и подразделов классификации расходов бюджета за I квартал 2018 года</t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</si>
  <si>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01.04.2018,</t>
    </r>
    <r>
      <rPr>
        <sz val="9"/>
        <color rgb="FF000000"/>
        <rFont val="Times New Roman"/>
        <family val="1"/>
        <charset val="204"/>
      </rPr>
      <t xml:space="preserve"> тыс. руб.</t>
    </r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</si>
  <si>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01.04.2017,</t>
    </r>
    <r>
      <rPr>
        <sz val="9"/>
        <color rgb="FF000000"/>
        <rFont val="Times New Roman"/>
        <family val="1"/>
        <charset val="204"/>
      </rPr>
      <t xml:space="preserve"> тыс. руб.</t>
    </r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</si>
  <si>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</si>
  <si>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</si>
  <si>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</si>
  <si>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</si>
  <si>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</si>
  <si>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</si>
  <si>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</si>
  <si>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</si>
  <si>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 xml:space="preserve">Физическая культура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</si>
</sst>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" fontId="8" fillId="0" borderId="6">
      <alignment horizontal="center" vertical="top" shrinkToFit="1"/>
    </xf>
    <xf numFmtId="4" fontId="9" fillId="2" borderId="6">
      <alignment horizontal="right" vertical="top" shrinkToFit="1"/>
    </xf>
    <xf numFmtId="0" fontId="9" fillId="0" borderId="6">
      <alignment vertical="top" wrapText="1"/>
    </xf>
    <xf numFmtId="0" fontId="9" fillId="0" borderId="6">
      <alignment horizontal="left"/>
    </xf>
    <xf numFmtId="4" fontId="9" fillId="3" borderId="6">
      <alignment horizontal="right" vertical="top" shrinkToFit="1"/>
    </xf>
    <xf numFmtId="0" fontId="8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64" fontId="2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</cellXfs>
  <cellStyles count="7">
    <cellStyle name="xl24" xfId="6"/>
    <cellStyle name="xl26" xfId="1"/>
    <cellStyle name="xl37" xfId="4"/>
    <cellStyle name="xl40" xfId="5"/>
    <cellStyle name="xl60" xfId="3"/>
    <cellStyle name="xl63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tabSelected="1" workbookViewId="0">
      <selection activeCell="A3" sqref="A3"/>
    </sheetView>
  </sheetViews>
  <sheetFormatPr defaultRowHeight="15" x14ac:dyDescent="0.25"/>
  <cols>
    <col min="1" max="1" width="6" customWidth="1"/>
    <col min="2" max="2" width="41.140625" customWidth="1"/>
    <col min="3" max="3" width="17.140625" customWidth="1"/>
    <col min="4" max="4" width="16.140625" customWidth="1"/>
    <col min="5" max="5" width="18.7109375" customWidth="1"/>
    <col min="6" max="6" width="15" customWidth="1"/>
    <col min="7" max="7" width="16.42578125" customWidth="1"/>
  </cols>
  <sheetData>
    <row r="1" spans="1:7" x14ac:dyDescent="0.25">
      <c r="G1" s="10"/>
    </row>
    <row r="2" spans="1:7" ht="42.75" customHeight="1" thickBot="1" x14ac:dyDescent="0.3">
      <c r="A2" s="19" t="s">
        <v>122</v>
      </c>
      <c r="B2" s="19"/>
      <c r="C2" s="19"/>
      <c r="D2" s="19"/>
      <c r="E2" s="19"/>
      <c r="F2" s="19"/>
      <c r="G2" s="19"/>
    </row>
    <row r="3" spans="1:7" ht="60.75" thickBot="1" x14ac:dyDescent="0.3">
      <c r="A3" s="1" t="s">
        <v>0</v>
      </c>
      <c r="B3" s="2" t="s">
        <v>1</v>
      </c>
      <c r="C3" s="3" t="s">
        <v>2</v>
      </c>
      <c r="D3" s="3" t="s">
        <v>123</v>
      </c>
      <c r="E3" s="3" t="s">
        <v>121</v>
      </c>
      <c r="F3" s="3" t="s">
        <v>124</v>
      </c>
      <c r="G3" s="3" t="s">
        <v>3</v>
      </c>
    </row>
    <row r="4" spans="1:7" ht="15.75" thickBot="1" x14ac:dyDescent="0.3">
      <c r="A4" s="4"/>
      <c r="B4" s="5" t="s">
        <v>4</v>
      </c>
      <c r="C4" s="11">
        <f>SUM(C5,C14,C16,C21,C29,C34,C37,C47,C50,C58,C64,C69,C72,C74)</f>
        <v>55772500.191990003</v>
      </c>
      <c r="D4" s="11">
        <f>SUM(D5,D14,D16,D21,D29,D34,D37,D47,D50,D58,D64,D69,D72,D74)</f>
        <v>9570382.924420001</v>
      </c>
      <c r="E4" s="13">
        <f>D4/C4</f>
        <v>0.17159680651710305</v>
      </c>
      <c r="F4" s="11">
        <f>SUM(F5,F14,F16,F21,F29,F34,F37,F47,F50,F58,F64,F69,F72,F74)</f>
        <v>10267510.47862</v>
      </c>
      <c r="G4" s="13">
        <f>D4/F4</f>
        <v>0.93210354587398514</v>
      </c>
    </row>
    <row r="5" spans="1:7" ht="15.75" thickBot="1" x14ac:dyDescent="0.3">
      <c r="A5" s="8" t="s">
        <v>58</v>
      </c>
      <c r="B5" s="5" t="s">
        <v>105</v>
      </c>
      <c r="C5" s="15">
        <f>SUM(C6:C13)</f>
        <v>5963567.7374100005</v>
      </c>
      <c r="D5" s="16">
        <f>SUM(D6:D13)</f>
        <v>522106.10309999995</v>
      </c>
      <c r="E5" s="13">
        <f t="shared" ref="E5:E68" si="0">D5/C5</f>
        <v>8.754928695196687E-2</v>
      </c>
      <c r="F5" s="11">
        <f>SUM(F6:F13)</f>
        <v>475433.53077000001</v>
      </c>
      <c r="G5" s="13">
        <f t="shared" ref="G5:G68" si="1">D5/F5</f>
        <v>1.0981684490246413</v>
      </c>
    </row>
    <row r="6" spans="1:7" ht="48.75" thickBot="1" x14ac:dyDescent="0.3">
      <c r="A6" s="9" t="s">
        <v>59</v>
      </c>
      <c r="B6" s="7" t="s">
        <v>5</v>
      </c>
      <c r="C6" s="17">
        <v>106509.78</v>
      </c>
      <c r="D6" s="12">
        <v>22714.64832</v>
      </c>
      <c r="E6" s="14">
        <f t="shared" si="0"/>
        <v>0.2132634986195634</v>
      </c>
      <c r="F6" s="12">
        <v>23018.197660000002</v>
      </c>
      <c r="G6" s="14">
        <f t="shared" si="1"/>
        <v>0.98681263648511042</v>
      </c>
    </row>
    <row r="7" spans="1:7" ht="48.75" thickBot="1" x14ac:dyDescent="0.3">
      <c r="A7" s="9" t="s">
        <v>60</v>
      </c>
      <c r="B7" s="7" t="s">
        <v>6</v>
      </c>
      <c r="C7" s="17">
        <v>1104278.1849500001</v>
      </c>
      <c r="D7" s="12">
        <v>220232.96497999999</v>
      </c>
      <c r="E7" s="14">
        <f t="shared" si="0"/>
        <v>0.19943612758226476</v>
      </c>
      <c r="F7" s="12">
        <v>210918.86408</v>
      </c>
      <c r="G7" s="14">
        <f t="shared" si="1"/>
        <v>1.0441596390186665</v>
      </c>
    </row>
    <row r="8" spans="1:7" ht="15.75" thickBot="1" x14ac:dyDescent="0.3">
      <c r="A8" s="9" t="s">
        <v>61</v>
      </c>
      <c r="B8" s="7" t="s">
        <v>7</v>
      </c>
      <c r="C8" s="17">
        <v>118816.9</v>
      </c>
      <c r="D8" s="12">
        <v>27847.01598</v>
      </c>
      <c r="E8" s="14">
        <f t="shared" si="0"/>
        <v>0.23436915102144562</v>
      </c>
      <c r="F8" s="12">
        <v>25656.61292</v>
      </c>
      <c r="G8" s="14">
        <f t="shared" si="1"/>
        <v>1.0853738202634116</v>
      </c>
    </row>
    <row r="9" spans="1:7" ht="36.75" thickBot="1" x14ac:dyDescent="0.3">
      <c r="A9" s="9" t="s">
        <v>62</v>
      </c>
      <c r="B9" s="7" t="s">
        <v>8</v>
      </c>
      <c r="C9" s="17">
        <v>298553.86027</v>
      </c>
      <c r="D9" s="12">
        <v>54541.286869999996</v>
      </c>
      <c r="E9" s="14">
        <f t="shared" si="0"/>
        <v>0.18268491595009043</v>
      </c>
      <c r="F9" s="12">
        <v>52257.656600000002</v>
      </c>
      <c r="G9" s="14">
        <f t="shared" si="1"/>
        <v>1.0436994388684471</v>
      </c>
    </row>
    <row r="10" spans="1:7" ht="15.75" thickBot="1" x14ac:dyDescent="0.3">
      <c r="A10" s="9" t="s">
        <v>63</v>
      </c>
      <c r="B10" s="7" t="s">
        <v>9</v>
      </c>
      <c r="C10" s="17">
        <v>23053.472000000002</v>
      </c>
      <c r="D10" s="12">
        <v>3692.0472999999997</v>
      </c>
      <c r="E10" s="14">
        <f t="shared" si="0"/>
        <v>0.16015146438679603</v>
      </c>
      <c r="F10" s="12">
        <v>3417.7067400000001</v>
      </c>
      <c r="G10" s="14">
        <f t="shared" si="1"/>
        <v>1.0802703628105903</v>
      </c>
    </row>
    <row r="11" spans="1:7" ht="15.75" thickBot="1" x14ac:dyDescent="0.3">
      <c r="A11" s="9" t="s">
        <v>64</v>
      </c>
      <c r="B11" s="7" t="s">
        <v>10</v>
      </c>
      <c r="C11" s="17">
        <v>3098621.51119</v>
      </c>
      <c r="D11" s="12">
        <v>0</v>
      </c>
      <c r="E11" s="14">
        <f t="shared" si="0"/>
        <v>0</v>
      </c>
      <c r="F11" s="12">
        <v>0</v>
      </c>
      <c r="G11" s="14"/>
    </row>
    <row r="12" spans="1:7" ht="24.75" thickBot="1" x14ac:dyDescent="0.3">
      <c r="A12" s="9" t="s">
        <v>65</v>
      </c>
      <c r="B12" s="7" t="s">
        <v>11</v>
      </c>
      <c r="C12" s="17">
        <v>225</v>
      </c>
      <c r="D12" s="12">
        <v>0</v>
      </c>
      <c r="E12" s="14">
        <f t="shared" si="0"/>
        <v>0</v>
      </c>
      <c r="F12" s="12">
        <v>0</v>
      </c>
      <c r="G12" s="14"/>
    </row>
    <row r="13" spans="1:7" ht="15.75" thickBot="1" x14ac:dyDescent="0.3">
      <c r="A13" s="9" t="s">
        <v>66</v>
      </c>
      <c r="B13" s="7" t="s">
        <v>12</v>
      </c>
      <c r="C13" s="17">
        <v>1213509.0290000001</v>
      </c>
      <c r="D13" s="12">
        <v>193078.13965</v>
      </c>
      <c r="E13" s="14">
        <f t="shared" si="0"/>
        <v>0.15910729548432556</v>
      </c>
      <c r="F13" s="12">
        <v>160164.49277000001</v>
      </c>
      <c r="G13" s="14">
        <f t="shared" si="1"/>
        <v>1.205499023602346</v>
      </c>
    </row>
    <row r="14" spans="1:7" ht="15.75" thickBot="1" x14ac:dyDescent="0.3">
      <c r="A14" s="8" t="s">
        <v>67</v>
      </c>
      <c r="B14" s="5" t="s">
        <v>106</v>
      </c>
      <c r="C14" s="15">
        <f>SUM(C15)</f>
        <v>26512.417000000001</v>
      </c>
      <c r="D14" s="16">
        <f>SUM(D15)</f>
        <v>5604.6374500000002</v>
      </c>
      <c r="E14" s="13">
        <f t="shared" si="0"/>
        <v>0.21139669951630588</v>
      </c>
      <c r="F14" s="11">
        <f>SUM(F15)</f>
        <v>4569.4576399999996</v>
      </c>
      <c r="G14" s="13">
        <f t="shared" si="1"/>
        <v>1.2265432555798899</v>
      </c>
    </row>
    <row r="15" spans="1:7" ht="15.75" thickBot="1" x14ac:dyDescent="0.3">
      <c r="A15" s="9" t="s">
        <v>68</v>
      </c>
      <c r="B15" s="7" t="s">
        <v>13</v>
      </c>
      <c r="C15" s="17">
        <v>26512.417000000001</v>
      </c>
      <c r="D15" s="12">
        <v>5604.6374500000002</v>
      </c>
      <c r="E15" s="14">
        <f t="shared" si="0"/>
        <v>0.21139669951630588</v>
      </c>
      <c r="F15" s="12">
        <v>4569.4576399999996</v>
      </c>
      <c r="G15" s="14">
        <f t="shared" si="1"/>
        <v>1.2265432555798899</v>
      </c>
    </row>
    <row r="16" spans="1:7" ht="24.75" thickBot="1" x14ac:dyDescent="0.3">
      <c r="A16" s="8" t="s">
        <v>69</v>
      </c>
      <c r="B16" s="5" t="s">
        <v>107</v>
      </c>
      <c r="C16" s="15">
        <f>SUM(C17:C20)</f>
        <v>588668.10268000001</v>
      </c>
      <c r="D16" s="16">
        <f>SUM(D17:D20)</f>
        <v>117377.00477000001</v>
      </c>
      <c r="E16" s="13">
        <f t="shared" si="0"/>
        <v>0.19939419893081273</v>
      </c>
      <c r="F16" s="11">
        <f>SUM(F17:F20)</f>
        <v>61343.200079999995</v>
      </c>
      <c r="G16" s="13">
        <f t="shared" si="1"/>
        <v>1.9134476945598569</v>
      </c>
    </row>
    <row r="17" spans="1:7" ht="15.75" thickBot="1" x14ac:dyDescent="0.3">
      <c r="A17" s="9" t="s">
        <v>125</v>
      </c>
      <c r="B17" s="7" t="s">
        <v>128</v>
      </c>
      <c r="C17" s="17">
        <v>120507.1</v>
      </c>
      <c r="D17" s="18">
        <v>19248.012340000001</v>
      </c>
      <c r="E17" s="14">
        <f t="shared" si="0"/>
        <v>0.15972513105036965</v>
      </c>
      <c r="F17" s="12">
        <v>17719.56321</v>
      </c>
      <c r="G17" s="14">
        <f t="shared" si="1"/>
        <v>1.0862577204576591</v>
      </c>
    </row>
    <row r="18" spans="1:7" ht="36.75" thickBot="1" x14ac:dyDescent="0.3">
      <c r="A18" s="9" t="s">
        <v>70</v>
      </c>
      <c r="B18" s="7" t="s">
        <v>14</v>
      </c>
      <c r="C18" s="17">
        <v>220306.34700000001</v>
      </c>
      <c r="D18" s="12">
        <v>74088.908760000006</v>
      </c>
      <c r="E18" s="14">
        <f t="shared" si="0"/>
        <v>0.33629947465834931</v>
      </c>
      <c r="F18" s="12">
        <v>18111.792570000001</v>
      </c>
      <c r="G18" s="14">
        <f t="shared" si="1"/>
        <v>4.0906447262828829</v>
      </c>
    </row>
    <row r="19" spans="1:7" ht="15.75" thickBot="1" x14ac:dyDescent="0.3">
      <c r="A19" s="9" t="s">
        <v>119</v>
      </c>
      <c r="B19" s="7" t="s">
        <v>15</v>
      </c>
      <c r="C19" s="17">
        <v>208082.59868</v>
      </c>
      <c r="D19" s="12">
        <v>22015.20664</v>
      </c>
      <c r="E19" s="14">
        <f t="shared" si="0"/>
        <v>0.105800325349916</v>
      </c>
      <c r="F19" s="12">
        <v>21912.974709999999</v>
      </c>
      <c r="G19" s="14">
        <f t="shared" si="1"/>
        <v>1.0046653606528988</v>
      </c>
    </row>
    <row r="20" spans="1:7" ht="24.75" thickBot="1" x14ac:dyDescent="0.3">
      <c r="A20" s="9" t="s">
        <v>132</v>
      </c>
      <c r="B20" s="7" t="s">
        <v>131</v>
      </c>
      <c r="C20" s="17">
        <v>39772.057000000001</v>
      </c>
      <c r="D20" s="12">
        <v>2024.8770300000001</v>
      </c>
      <c r="E20" s="14">
        <f t="shared" si="0"/>
        <v>5.0912051896134014E-2</v>
      </c>
      <c r="F20" s="12">
        <v>3598.8695899999998</v>
      </c>
      <c r="G20" s="14">
        <f t="shared" si="1"/>
        <v>0.56264251297863788</v>
      </c>
    </row>
    <row r="21" spans="1:7" ht="15.75" thickBot="1" x14ac:dyDescent="0.3">
      <c r="A21" s="8" t="s">
        <v>71</v>
      </c>
      <c r="B21" s="5" t="s">
        <v>108</v>
      </c>
      <c r="C21" s="15">
        <f>SUM(C22:C28)</f>
        <v>9750662.8585299999</v>
      </c>
      <c r="D21" s="16">
        <f>SUM(D22:D28)</f>
        <v>972752.17638000008</v>
      </c>
      <c r="E21" s="13">
        <f t="shared" si="0"/>
        <v>9.9762671573556103E-2</v>
      </c>
      <c r="F21" s="11">
        <f>SUM(F22:F28)</f>
        <v>1919823.7856100001</v>
      </c>
      <c r="G21" s="13">
        <f t="shared" si="1"/>
        <v>0.50668826153277402</v>
      </c>
    </row>
    <row r="22" spans="1:7" ht="15.75" thickBot="1" x14ac:dyDescent="0.3">
      <c r="A22" s="9" t="s">
        <v>72</v>
      </c>
      <c r="B22" s="7" t="s">
        <v>16</v>
      </c>
      <c r="C22" s="17">
        <v>241284.27124999999</v>
      </c>
      <c r="D22" s="12">
        <v>44158.528140000002</v>
      </c>
      <c r="E22" s="14">
        <f t="shared" si="0"/>
        <v>0.18301453265574186</v>
      </c>
      <c r="F22" s="12">
        <v>41944.026440000001</v>
      </c>
      <c r="G22" s="14">
        <f t="shared" si="1"/>
        <v>1.0527965931732328</v>
      </c>
    </row>
    <row r="23" spans="1:7" ht="15.75" thickBot="1" x14ac:dyDescent="0.3">
      <c r="A23" s="9" t="s">
        <v>73</v>
      </c>
      <c r="B23" s="7" t="s">
        <v>17</v>
      </c>
      <c r="C23" s="17">
        <v>2062739.8608900001</v>
      </c>
      <c r="D23" s="12">
        <v>397588.66897000006</v>
      </c>
      <c r="E23" s="14">
        <f t="shared" si="0"/>
        <v>0.19274784790286373</v>
      </c>
      <c r="F23" s="12">
        <v>428167.10042999999</v>
      </c>
      <c r="G23" s="14">
        <f t="shared" si="1"/>
        <v>0.92858294943892095</v>
      </c>
    </row>
    <row r="24" spans="1:7" ht="15.75" thickBot="1" x14ac:dyDescent="0.3">
      <c r="A24" s="9" t="s">
        <v>120</v>
      </c>
      <c r="B24" s="7" t="s">
        <v>18</v>
      </c>
      <c r="C24" s="17">
        <v>51708.103069999997</v>
      </c>
      <c r="D24" s="12">
        <v>5942.6606600000005</v>
      </c>
      <c r="E24" s="14">
        <f t="shared" si="0"/>
        <v>0.11492706765814066</v>
      </c>
      <c r="F24" s="12">
        <v>5817.9370399999998</v>
      </c>
      <c r="G24" s="14">
        <f t="shared" si="1"/>
        <v>1.0214377741014538</v>
      </c>
    </row>
    <row r="25" spans="1:7" ht="15.75" thickBot="1" x14ac:dyDescent="0.3">
      <c r="A25" s="9" t="s">
        <v>74</v>
      </c>
      <c r="B25" s="7" t="s">
        <v>19</v>
      </c>
      <c r="C25" s="17">
        <v>224672.791</v>
      </c>
      <c r="D25" s="12">
        <v>33123.621570000003</v>
      </c>
      <c r="E25" s="14">
        <f t="shared" si="0"/>
        <v>0.14743049847099643</v>
      </c>
      <c r="F25" s="12">
        <v>32177.476849999999</v>
      </c>
      <c r="G25" s="14">
        <f t="shared" si="1"/>
        <v>1.0294039437713092</v>
      </c>
    </row>
    <row r="26" spans="1:7" ht="15.75" thickBot="1" x14ac:dyDescent="0.3">
      <c r="A26" s="9" t="s">
        <v>75</v>
      </c>
      <c r="B26" s="7" t="s">
        <v>20</v>
      </c>
      <c r="C26" s="17">
        <v>279718.92313000001</v>
      </c>
      <c r="D26" s="12">
        <v>50370.218810000006</v>
      </c>
      <c r="E26" s="14">
        <f t="shared" si="0"/>
        <v>0.18007440557244792</v>
      </c>
      <c r="F26" s="12">
        <v>24317.920600000001</v>
      </c>
      <c r="G26" s="14">
        <f t="shared" si="1"/>
        <v>2.0713209668922103</v>
      </c>
    </row>
    <row r="27" spans="1:7" ht="15.75" thickBot="1" x14ac:dyDescent="0.3">
      <c r="A27" s="9" t="s">
        <v>76</v>
      </c>
      <c r="B27" s="7" t="s">
        <v>21</v>
      </c>
      <c r="C27" s="17">
        <v>6258176.5074799992</v>
      </c>
      <c r="D27" s="12">
        <v>394307.26985000004</v>
      </c>
      <c r="E27" s="14">
        <f t="shared" si="0"/>
        <v>6.3006735169375563E-2</v>
      </c>
      <c r="F27" s="12">
        <v>353762.63510999997</v>
      </c>
      <c r="G27" s="14">
        <f t="shared" si="1"/>
        <v>1.1146097148654295</v>
      </c>
    </row>
    <row r="28" spans="1:7" ht="15.75" thickBot="1" x14ac:dyDescent="0.3">
      <c r="A28" s="9" t="s">
        <v>77</v>
      </c>
      <c r="B28" s="7" t="s">
        <v>22</v>
      </c>
      <c r="C28" s="17">
        <v>632362.40171000001</v>
      </c>
      <c r="D28" s="12">
        <v>47261.208380000004</v>
      </c>
      <c r="E28" s="14">
        <f t="shared" si="0"/>
        <v>7.4737536975947358E-2</v>
      </c>
      <c r="F28" s="12">
        <v>1033636.68914</v>
      </c>
      <c r="G28" s="14">
        <f t="shared" si="1"/>
        <v>4.5723230296054969E-2</v>
      </c>
    </row>
    <row r="29" spans="1:7" ht="15.75" thickBot="1" x14ac:dyDescent="0.3">
      <c r="A29" s="8" t="s">
        <v>78</v>
      </c>
      <c r="B29" s="5" t="s">
        <v>109</v>
      </c>
      <c r="C29" s="15">
        <f>SUM(C30:C33)</f>
        <v>2820798.68677</v>
      </c>
      <c r="D29" s="16">
        <f>SUM(D30:D33)</f>
        <v>385489.38574000006</v>
      </c>
      <c r="E29" s="13">
        <f t="shared" si="0"/>
        <v>0.13665965868036148</v>
      </c>
      <c r="F29" s="11">
        <f>SUM(F30:F33)</f>
        <v>323774.9878</v>
      </c>
      <c r="G29" s="13">
        <f t="shared" si="1"/>
        <v>1.1906089113286349</v>
      </c>
    </row>
    <row r="30" spans="1:7" ht="15.75" thickBot="1" x14ac:dyDescent="0.3">
      <c r="A30" s="9" t="s">
        <v>79</v>
      </c>
      <c r="B30" s="7" t="s">
        <v>23</v>
      </c>
      <c r="C30" s="17">
        <v>292494.16686</v>
      </c>
      <c r="D30" s="12">
        <v>65381.086739999999</v>
      </c>
      <c r="E30" s="14">
        <f t="shared" si="0"/>
        <v>0.22352954057813446</v>
      </c>
      <c r="F30" s="12">
        <v>137264.49617</v>
      </c>
      <c r="G30" s="14">
        <f t="shared" si="1"/>
        <v>0.47631462296722754</v>
      </c>
    </row>
    <row r="31" spans="1:7" ht="15.75" thickBot="1" x14ac:dyDescent="0.3">
      <c r="A31" s="9" t="s">
        <v>80</v>
      </c>
      <c r="B31" s="7" t="s">
        <v>24</v>
      </c>
      <c r="C31" s="17">
        <v>1286065.91331</v>
      </c>
      <c r="D31" s="12">
        <v>120415.88406</v>
      </c>
      <c r="E31" s="14">
        <f t="shared" si="0"/>
        <v>9.363119169380732E-2</v>
      </c>
      <c r="F31" s="12">
        <v>25295.116330000001</v>
      </c>
      <c r="G31" s="14">
        <f t="shared" si="1"/>
        <v>4.7604400188975129</v>
      </c>
    </row>
    <row r="32" spans="1:7" ht="15.75" thickBot="1" x14ac:dyDescent="0.3">
      <c r="A32" s="9" t="s">
        <v>81</v>
      </c>
      <c r="B32" s="7" t="s">
        <v>25</v>
      </c>
      <c r="C32" s="17">
        <v>1054978.5521</v>
      </c>
      <c r="D32" s="12">
        <v>149148.61077</v>
      </c>
      <c r="E32" s="14">
        <f t="shared" si="0"/>
        <v>0.14137596491711654</v>
      </c>
      <c r="F32" s="12">
        <v>124510.93730999999</v>
      </c>
      <c r="G32" s="14">
        <f t="shared" si="1"/>
        <v>1.1978755761725459</v>
      </c>
    </row>
    <row r="33" spans="1:7" ht="24.75" thickBot="1" x14ac:dyDescent="0.3">
      <c r="A33" s="9" t="s">
        <v>82</v>
      </c>
      <c r="B33" s="7" t="s">
        <v>26</v>
      </c>
      <c r="C33" s="17">
        <v>187260.0545</v>
      </c>
      <c r="D33" s="12">
        <v>50543.804170000003</v>
      </c>
      <c r="E33" s="14">
        <f t="shared" si="0"/>
        <v>0.26991236494593673</v>
      </c>
      <c r="F33" s="12">
        <v>36704.437989999999</v>
      </c>
      <c r="G33" s="14">
        <f t="shared" si="1"/>
        <v>1.3770488512525514</v>
      </c>
    </row>
    <row r="34" spans="1:7" ht="15.75" thickBot="1" x14ac:dyDescent="0.3">
      <c r="A34" s="8" t="s">
        <v>83</v>
      </c>
      <c r="B34" s="5" t="s">
        <v>110</v>
      </c>
      <c r="C34" s="15">
        <f>SUM(C35:C36)</f>
        <v>402463.97483999998</v>
      </c>
      <c r="D34" s="16">
        <f>SUM(D35:D36)</f>
        <v>7925.3253800000002</v>
      </c>
      <c r="E34" s="13">
        <f t="shared" si="0"/>
        <v>1.969201189535218E-2</v>
      </c>
      <c r="F34" s="11">
        <f>SUM(F35:F36)</f>
        <v>8459.6823100000001</v>
      </c>
      <c r="G34" s="13">
        <f t="shared" si="1"/>
        <v>0.93683487033923851</v>
      </c>
    </row>
    <row r="35" spans="1:7" ht="24.75" thickBot="1" x14ac:dyDescent="0.3">
      <c r="A35" s="9" t="s">
        <v>84</v>
      </c>
      <c r="B35" s="7" t="s">
        <v>27</v>
      </c>
      <c r="C35" s="17">
        <v>43248.756880000001</v>
      </c>
      <c r="D35" s="12">
        <v>6672.7900300000001</v>
      </c>
      <c r="E35" s="14">
        <f t="shared" si="0"/>
        <v>0.15428859720788349</v>
      </c>
      <c r="F35" s="12">
        <v>6899.2484400000003</v>
      </c>
      <c r="G35" s="14">
        <f t="shared" si="1"/>
        <v>0.96717636537234186</v>
      </c>
    </row>
    <row r="36" spans="1:7" ht="24.75" thickBot="1" x14ac:dyDescent="0.3">
      <c r="A36" s="9" t="s">
        <v>85</v>
      </c>
      <c r="B36" s="7" t="s">
        <v>28</v>
      </c>
      <c r="C36" s="17">
        <v>359215.21795999998</v>
      </c>
      <c r="D36" s="12">
        <v>1252.5353500000001</v>
      </c>
      <c r="E36" s="14">
        <f t="shared" si="0"/>
        <v>3.4868660551554773E-3</v>
      </c>
      <c r="F36" s="12">
        <v>1560.4338700000001</v>
      </c>
      <c r="G36" s="14">
        <f t="shared" si="1"/>
        <v>0.80268403171740954</v>
      </c>
    </row>
    <row r="37" spans="1:7" ht="15.75" thickBot="1" x14ac:dyDescent="0.3">
      <c r="A37" s="8" t="s">
        <v>86</v>
      </c>
      <c r="B37" s="5" t="s">
        <v>111</v>
      </c>
      <c r="C37" s="15">
        <f>SUM(C38:C46)</f>
        <v>15969377.681140002</v>
      </c>
      <c r="D37" s="16">
        <f>SUM(D38:D46)</f>
        <v>3611991.3518900005</v>
      </c>
      <c r="E37" s="13">
        <f t="shared" si="0"/>
        <v>0.22618234874335769</v>
      </c>
      <c r="F37" s="11">
        <f>SUM(F38:F46)</f>
        <v>3333020.4707500003</v>
      </c>
      <c r="G37" s="13">
        <f t="shared" si="1"/>
        <v>1.0836991202388941</v>
      </c>
    </row>
    <row r="38" spans="1:7" ht="15.75" thickBot="1" x14ac:dyDescent="0.3">
      <c r="A38" s="9" t="s">
        <v>87</v>
      </c>
      <c r="B38" s="7" t="s">
        <v>29</v>
      </c>
      <c r="C38" s="17">
        <v>4322379.5120400004</v>
      </c>
      <c r="D38" s="12">
        <v>1044287.2062100001</v>
      </c>
      <c r="E38" s="14">
        <f t="shared" si="0"/>
        <v>0.2416000731312776</v>
      </c>
      <c r="F38" s="12">
        <v>1106406.07229</v>
      </c>
      <c r="G38" s="14">
        <f t="shared" si="1"/>
        <v>0.9438552737229392</v>
      </c>
    </row>
    <row r="39" spans="1:7" ht="15.75" thickBot="1" x14ac:dyDescent="0.3">
      <c r="A39" s="9" t="s">
        <v>88</v>
      </c>
      <c r="B39" s="7" t="s">
        <v>30</v>
      </c>
      <c r="C39" s="17">
        <v>8511661.2427099999</v>
      </c>
      <c r="D39" s="12">
        <v>1915334.66435</v>
      </c>
      <c r="E39" s="14">
        <f t="shared" si="0"/>
        <v>0.22502477597900536</v>
      </c>
      <c r="F39" s="12">
        <v>1661024.13127</v>
      </c>
      <c r="G39" s="14">
        <f t="shared" si="1"/>
        <v>1.1531046589224185</v>
      </c>
    </row>
    <row r="40" spans="1:7" ht="15.75" thickBot="1" x14ac:dyDescent="0.3">
      <c r="A40" s="9" t="s">
        <v>89</v>
      </c>
      <c r="B40" s="7" t="s">
        <v>31</v>
      </c>
      <c r="C40" s="17">
        <v>965727.45634999999</v>
      </c>
      <c r="D40" s="12">
        <v>218175.56488999998</v>
      </c>
      <c r="E40" s="14">
        <f t="shared" si="0"/>
        <v>0.22591836180634442</v>
      </c>
      <c r="F40" s="12">
        <v>157590.38232</v>
      </c>
      <c r="G40" s="14">
        <f t="shared" si="1"/>
        <v>1.3844472085039865</v>
      </c>
    </row>
    <row r="41" spans="1:7" ht="15.75" thickBot="1" x14ac:dyDescent="0.3">
      <c r="A41" s="9" t="s">
        <v>90</v>
      </c>
      <c r="B41" s="7" t="s">
        <v>32</v>
      </c>
      <c r="C41" s="17">
        <v>1358676.3870000001</v>
      </c>
      <c r="D41" s="12">
        <v>295496.06041999999</v>
      </c>
      <c r="E41" s="14">
        <f t="shared" si="0"/>
        <v>0.21748818427062278</v>
      </c>
      <c r="F41" s="12">
        <v>285518.85707000003</v>
      </c>
      <c r="G41" s="14">
        <f t="shared" si="1"/>
        <v>1.0349441135075499</v>
      </c>
    </row>
    <row r="42" spans="1:7" ht="24.75" thickBot="1" x14ac:dyDescent="0.3">
      <c r="A42" s="9" t="s">
        <v>91</v>
      </c>
      <c r="B42" s="7" t="s">
        <v>33</v>
      </c>
      <c r="C42" s="17">
        <v>84290.9</v>
      </c>
      <c r="D42" s="12">
        <v>17103.221690000002</v>
      </c>
      <c r="E42" s="14">
        <f t="shared" si="0"/>
        <v>0.20290709542785762</v>
      </c>
      <c r="F42" s="12">
        <v>16768.782090000001</v>
      </c>
      <c r="G42" s="14">
        <f t="shared" si="1"/>
        <v>1.0199441795000392</v>
      </c>
    </row>
    <row r="43" spans="1:7" ht="15.75" thickBot="1" x14ac:dyDescent="0.3">
      <c r="A43" s="9" t="s">
        <v>92</v>
      </c>
      <c r="B43" s="7" t="s">
        <v>34</v>
      </c>
      <c r="C43" s="17">
        <v>58830.2</v>
      </c>
      <c r="D43" s="12">
        <v>11862.570960000001</v>
      </c>
      <c r="E43" s="14">
        <f t="shared" si="0"/>
        <v>0.20164084024871581</v>
      </c>
      <c r="F43" s="12">
        <v>10584.65619</v>
      </c>
      <c r="G43" s="14">
        <f t="shared" si="1"/>
        <v>1.1207327613727622</v>
      </c>
    </row>
    <row r="44" spans="1:7" ht="15.75" thickBot="1" x14ac:dyDescent="0.3">
      <c r="A44" s="9" t="s">
        <v>93</v>
      </c>
      <c r="B44" s="7" t="s">
        <v>35</v>
      </c>
      <c r="C44" s="17">
        <v>200767.60204</v>
      </c>
      <c r="D44" s="12">
        <v>18067.599200000001</v>
      </c>
      <c r="E44" s="14">
        <f t="shared" si="0"/>
        <v>8.9992603469957744E-2</v>
      </c>
      <c r="F44" s="12">
        <v>7553.1999900000001</v>
      </c>
      <c r="G44" s="14">
        <f t="shared" si="1"/>
        <v>2.3920456526929588</v>
      </c>
    </row>
    <row r="45" spans="1:7" ht="24.75" thickBot="1" x14ac:dyDescent="0.3">
      <c r="A45" s="9" t="s">
        <v>126</v>
      </c>
      <c r="B45" s="7" t="s">
        <v>129</v>
      </c>
      <c r="C45" s="17">
        <v>39449.9</v>
      </c>
      <c r="D45" s="12">
        <v>8200</v>
      </c>
      <c r="E45" s="14">
        <f t="shared" si="0"/>
        <v>0.20785857505342217</v>
      </c>
      <c r="F45" s="12">
        <v>5479.6</v>
      </c>
      <c r="G45" s="14">
        <f t="shared" si="1"/>
        <v>1.496459595590919</v>
      </c>
    </row>
    <row r="46" spans="1:7" ht="15.75" thickBot="1" x14ac:dyDescent="0.3">
      <c r="A46" s="9" t="s">
        <v>94</v>
      </c>
      <c r="B46" s="7" t="s">
        <v>36</v>
      </c>
      <c r="C46" s="17">
        <v>427594.48100000003</v>
      </c>
      <c r="D46" s="12">
        <v>83464.464170000007</v>
      </c>
      <c r="E46" s="14">
        <f t="shared" si="0"/>
        <v>0.19519537290286026</v>
      </c>
      <c r="F46" s="12">
        <v>82094.789529999995</v>
      </c>
      <c r="G46" s="14">
        <f t="shared" si="1"/>
        <v>1.0166840629940284</v>
      </c>
    </row>
    <row r="47" spans="1:7" ht="15.75" thickBot="1" x14ac:dyDescent="0.3">
      <c r="A47" s="8" t="s">
        <v>95</v>
      </c>
      <c r="B47" s="5" t="s">
        <v>112</v>
      </c>
      <c r="C47" s="15">
        <f>SUM(C48:C49)</f>
        <v>2302310.0446700002</v>
      </c>
      <c r="D47" s="16">
        <f>SUM(D48:D49)</f>
        <v>410787.36891999998</v>
      </c>
      <c r="E47" s="13">
        <f t="shared" si="0"/>
        <v>0.17842400065577607</v>
      </c>
      <c r="F47" s="11">
        <f>SUM(F48:F49)</f>
        <v>284929.02523999999</v>
      </c>
      <c r="G47" s="13">
        <f t="shared" si="1"/>
        <v>1.441718226403883</v>
      </c>
    </row>
    <row r="48" spans="1:7" ht="15.75" thickBot="1" x14ac:dyDescent="0.3">
      <c r="A48" s="9" t="s">
        <v>96</v>
      </c>
      <c r="B48" s="7" t="s">
        <v>37</v>
      </c>
      <c r="C48" s="17">
        <v>2173729.4876700002</v>
      </c>
      <c r="D48" s="12">
        <v>384996.1079</v>
      </c>
      <c r="E48" s="14">
        <f t="shared" si="0"/>
        <v>0.17711316430301255</v>
      </c>
      <c r="F48" s="12">
        <v>263714.32772</v>
      </c>
      <c r="G48" s="14">
        <f t="shared" si="1"/>
        <v>1.4598983347949586</v>
      </c>
    </row>
    <row r="49" spans="1:7" ht="24.75" thickBot="1" x14ac:dyDescent="0.3">
      <c r="A49" s="9" t="s">
        <v>97</v>
      </c>
      <c r="B49" s="7" t="s">
        <v>38</v>
      </c>
      <c r="C49" s="17">
        <v>128580.557</v>
      </c>
      <c r="D49" s="12">
        <v>25791.261019999998</v>
      </c>
      <c r="E49" s="14">
        <f t="shared" si="0"/>
        <v>0.20058445554874987</v>
      </c>
      <c r="F49" s="12">
        <v>21214.697520000002</v>
      </c>
      <c r="G49" s="14">
        <f t="shared" si="1"/>
        <v>1.2157260783796457</v>
      </c>
    </row>
    <row r="50" spans="1:7" ht="15.75" thickBot="1" x14ac:dyDescent="0.3">
      <c r="A50" s="8" t="s">
        <v>98</v>
      </c>
      <c r="B50" s="5" t="s">
        <v>113</v>
      </c>
      <c r="C50" s="15">
        <f>SUM(C51:C57)</f>
        <v>3352727.2829999998</v>
      </c>
      <c r="D50" s="16">
        <f>SUM(D51:D57)</f>
        <v>346123.59266000002</v>
      </c>
      <c r="E50" s="13">
        <f t="shared" si="0"/>
        <v>0.10323642916470402</v>
      </c>
      <c r="F50" s="11">
        <f>SUM(F51:F57)</f>
        <v>420123.74041000003</v>
      </c>
      <c r="G50" s="13">
        <f t="shared" si="1"/>
        <v>0.82386106608071463</v>
      </c>
    </row>
    <row r="51" spans="1:7" ht="15.75" thickBot="1" x14ac:dyDescent="0.3">
      <c r="A51" s="9" t="s">
        <v>99</v>
      </c>
      <c r="B51" s="7" t="s">
        <v>39</v>
      </c>
      <c r="C51" s="17">
        <v>1836561.04</v>
      </c>
      <c r="D51" s="12">
        <v>149771.14919</v>
      </c>
      <c r="E51" s="14">
        <f t="shared" si="0"/>
        <v>8.1549780229466254E-2</v>
      </c>
      <c r="F51" s="12">
        <v>263755.10921000002</v>
      </c>
      <c r="G51" s="14">
        <f t="shared" si="1"/>
        <v>0.56784169845503629</v>
      </c>
    </row>
    <row r="52" spans="1:7" ht="15.75" thickBot="1" x14ac:dyDescent="0.3">
      <c r="A52" s="9" t="s">
        <v>100</v>
      </c>
      <c r="B52" s="7" t="s">
        <v>40</v>
      </c>
      <c r="C52" s="17">
        <v>619646.55900000001</v>
      </c>
      <c r="D52" s="12">
        <v>60105.329030000001</v>
      </c>
      <c r="E52" s="14">
        <f t="shared" si="0"/>
        <v>9.699937513894917E-2</v>
      </c>
      <c r="F52" s="12">
        <v>52870.214419999997</v>
      </c>
      <c r="G52" s="14">
        <f t="shared" si="1"/>
        <v>1.1368467045078423</v>
      </c>
    </row>
    <row r="53" spans="1:7" ht="24.75" thickBot="1" x14ac:dyDescent="0.3">
      <c r="A53" s="9" t="s">
        <v>127</v>
      </c>
      <c r="B53" s="7" t="s">
        <v>130</v>
      </c>
      <c r="C53" s="17">
        <v>19231.099999999999</v>
      </c>
      <c r="D53" s="12">
        <v>4543.7930700000006</v>
      </c>
      <c r="E53" s="14">
        <f t="shared" si="0"/>
        <v>0.23627317574137729</v>
      </c>
      <c r="F53" s="12">
        <v>3646.64507</v>
      </c>
      <c r="G53" s="14">
        <f t="shared" si="1"/>
        <v>1.2460201041720795</v>
      </c>
    </row>
    <row r="54" spans="1:7" ht="15.75" thickBot="1" x14ac:dyDescent="0.3">
      <c r="A54" s="9" t="s">
        <v>101</v>
      </c>
      <c r="B54" s="7" t="s">
        <v>41</v>
      </c>
      <c r="C54" s="17">
        <v>160863.29999999999</v>
      </c>
      <c r="D54" s="12">
        <v>5165.2979999999998</v>
      </c>
      <c r="E54" s="14">
        <f t="shared" si="0"/>
        <v>3.2109859738050882E-2</v>
      </c>
      <c r="F54" s="12">
        <v>4562.3999999999996</v>
      </c>
      <c r="G54" s="14">
        <f t="shared" si="1"/>
        <v>1.1321449237243557</v>
      </c>
    </row>
    <row r="55" spans="1:7" ht="15.75" thickBot="1" x14ac:dyDescent="0.3">
      <c r="A55" s="9" t="s">
        <v>102</v>
      </c>
      <c r="B55" s="7" t="s">
        <v>42</v>
      </c>
      <c r="C55" s="17">
        <v>101988.364</v>
      </c>
      <c r="D55" s="12">
        <v>20742.090079999998</v>
      </c>
      <c r="E55" s="14">
        <f t="shared" si="0"/>
        <v>0.20337702524574272</v>
      </c>
      <c r="F55" s="12">
        <v>20870.83293</v>
      </c>
      <c r="G55" s="14">
        <f t="shared" si="1"/>
        <v>0.99383144647691823</v>
      </c>
    </row>
    <row r="56" spans="1:7" ht="24.75" thickBot="1" x14ac:dyDescent="0.3">
      <c r="A56" s="9" t="s">
        <v>103</v>
      </c>
      <c r="B56" s="7" t="s">
        <v>43</v>
      </c>
      <c r="C56" s="17">
        <v>98834.91</v>
      </c>
      <c r="D56" s="12">
        <v>16278</v>
      </c>
      <c r="E56" s="14">
        <f t="shared" si="0"/>
        <v>0.16469889030100801</v>
      </c>
      <c r="F56" s="12">
        <v>13059.75</v>
      </c>
      <c r="G56" s="14">
        <f t="shared" si="1"/>
        <v>1.2464250847068283</v>
      </c>
    </row>
    <row r="57" spans="1:7" ht="15.75" thickBot="1" x14ac:dyDescent="0.3">
      <c r="A57" s="9" t="s">
        <v>104</v>
      </c>
      <c r="B57" s="7" t="s">
        <v>44</v>
      </c>
      <c r="C57" s="17">
        <v>515602.01</v>
      </c>
      <c r="D57" s="12">
        <v>89517.933290000001</v>
      </c>
      <c r="E57" s="14">
        <f t="shared" si="0"/>
        <v>0.17361827835000099</v>
      </c>
      <c r="F57" s="12">
        <v>61358.788780000003</v>
      </c>
      <c r="G57" s="14">
        <f t="shared" si="1"/>
        <v>1.4589260164662592</v>
      </c>
    </row>
    <row r="58" spans="1:7" ht="15.75" thickBot="1" x14ac:dyDescent="0.3">
      <c r="A58" s="4">
        <v>1000</v>
      </c>
      <c r="B58" s="5" t="s">
        <v>114</v>
      </c>
      <c r="C58" s="15">
        <f>SUM(C59:C63)</f>
        <v>12774936.522140002</v>
      </c>
      <c r="D58" s="16">
        <f>SUM(D59:D63)</f>
        <v>2900817.4025500002</v>
      </c>
      <c r="E58" s="13">
        <f t="shared" si="0"/>
        <v>0.22707098368141776</v>
      </c>
      <c r="F58" s="11">
        <f>SUM(F59:F63)</f>
        <v>3179173.8674699999</v>
      </c>
      <c r="G58" s="13">
        <f t="shared" si="1"/>
        <v>0.91244377422442868</v>
      </c>
    </row>
    <row r="59" spans="1:7" ht="15.75" thickBot="1" x14ac:dyDescent="0.3">
      <c r="A59" s="6">
        <v>1001</v>
      </c>
      <c r="B59" s="7" t="s">
        <v>45</v>
      </c>
      <c r="C59" s="17">
        <v>51695.107000000004</v>
      </c>
      <c r="D59" s="12">
        <v>12281.5424</v>
      </c>
      <c r="E59" s="14">
        <f t="shared" si="0"/>
        <v>0.23757649635970382</v>
      </c>
      <c r="F59" s="12">
        <v>9499.9358800000009</v>
      </c>
      <c r="G59" s="14">
        <f t="shared" si="1"/>
        <v>1.2928026625796551</v>
      </c>
    </row>
    <row r="60" spans="1:7" ht="15.75" thickBot="1" x14ac:dyDescent="0.3">
      <c r="A60" s="6">
        <v>1002</v>
      </c>
      <c r="B60" s="7" t="s">
        <v>46</v>
      </c>
      <c r="C60" s="17">
        <v>1103140.4876199998</v>
      </c>
      <c r="D60" s="12">
        <v>201970.34461</v>
      </c>
      <c r="E60" s="14">
        <f t="shared" si="0"/>
        <v>0.18308669374083655</v>
      </c>
      <c r="F60" s="12">
        <v>174172.8584</v>
      </c>
      <c r="G60" s="14">
        <f t="shared" si="1"/>
        <v>1.1595971178595528</v>
      </c>
    </row>
    <row r="61" spans="1:7" ht="15.75" thickBot="1" x14ac:dyDescent="0.3">
      <c r="A61" s="6">
        <v>1003</v>
      </c>
      <c r="B61" s="7" t="s">
        <v>47</v>
      </c>
      <c r="C61" s="17">
        <v>10487051.753700001</v>
      </c>
      <c r="D61" s="12">
        <v>2437942.7893000003</v>
      </c>
      <c r="E61" s="14">
        <f t="shared" si="0"/>
        <v>0.23247170382656449</v>
      </c>
      <c r="F61" s="12">
        <v>2740336.7375099999</v>
      </c>
      <c r="G61" s="14">
        <f t="shared" si="1"/>
        <v>0.88965080675276098</v>
      </c>
    </row>
    <row r="62" spans="1:7" ht="15.75" thickBot="1" x14ac:dyDescent="0.3">
      <c r="A62" s="6">
        <v>1004</v>
      </c>
      <c r="B62" s="7" t="s">
        <v>48</v>
      </c>
      <c r="C62" s="17">
        <v>1068758.67</v>
      </c>
      <c r="D62" s="12">
        <v>237906.71004000001</v>
      </c>
      <c r="E62" s="14">
        <f t="shared" si="0"/>
        <v>0.22260096382656716</v>
      </c>
      <c r="F62" s="12">
        <v>246656.27200999999</v>
      </c>
      <c r="G62" s="14">
        <f t="shared" si="1"/>
        <v>0.96452730798734665</v>
      </c>
    </row>
    <row r="63" spans="1:7" ht="15.75" thickBot="1" x14ac:dyDescent="0.3">
      <c r="A63" s="6">
        <v>1006</v>
      </c>
      <c r="B63" s="7" t="s">
        <v>49</v>
      </c>
      <c r="C63" s="17">
        <v>64290.503819999998</v>
      </c>
      <c r="D63" s="12">
        <v>10716.0162</v>
      </c>
      <c r="E63" s="14">
        <f t="shared" si="0"/>
        <v>0.16668116694189566</v>
      </c>
      <c r="F63" s="12">
        <v>8508.0636699999995</v>
      </c>
      <c r="G63" s="14">
        <f t="shared" si="1"/>
        <v>1.2595129298086225</v>
      </c>
    </row>
    <row r="64" spans="1:7" ht="15.75" thickBot="1" x14ac:dyDescent="0.3">
      <c r="A64" s="4">
        <v>1100</v>
      </c>
      <c r="B64" s="5" t="s">
        <v>115</v>
      </c>
      <c r="C64" s="15">
        <f>SUM(C65:C68)</f>
        <v>885882.89780999999</v>
      </c>
      <c r="D64" s="16">
        <f>SUM(D65:D68)</f>
        <v>195979.20147999999</v>
      </c>
      <c r="E64" s="13">
        <f t="shared" si="0"/>
        <v>0.22122472616243313</v>
      </c>
      <c r="F64" s="11">
        <f>SUM(F65:F68)</f>
        <v>143528.87471999999</v>
      </c>
      <c r="G64" s="13">
        <f t="shared" si="1"/>
        <v>1.3654339718214994</v>
      </c>
    </row>
    <row r="65" spans="1:7" ht="15.75" thickBot="1" x14ac:dyDescent="0.3">
      <c r="A65" s="6">
        <v>1101</v>
      </c>
      <c r="B65" s="7" t="s">
        <v>133</v>
      </c>
      <c r="C65" s="17">
        <v>61755.253409999998</v>
      </c>
      <c r="D65" s="18">
        <v>19091.683850000001</v>
      </c>
      <c r="E65" s="14">
        <f t="shared" si="0"/>
        <v>0.30915076525147078</v>
      </c>
      <c r="F65" s="12">
        <v>12593.90286</v>
      </c>
      <c r="G65" s="14">
        <f t="shared" si="1"/>
        <v>1.5159465705137256</v>
      </c>
    </row>
    <row r="66" spans="1:7" ht="15.75" thickBot="1" x14ac:dyDescent="0.3">
      <c r="A66" s="6">
        <v>1102</v>
      </c>
      <c r="B66" s="7" t="s">
        <v>50</v>
      </c>
      <c r="C66" s="17">
        <v>248638.55872</v>
      </c>
      <c r="D66" s="12">
        <v>19730.963469999999</v>
      </c>
      <c r="E66" s="14">
        <f t="shared" si="0"/>
        <v>7.9356008060759722E-2</v>
      </c>
      <c r="F66" s="12">
        <v>21911.16894</v>
      </c>
      <c r="G66" s="14">
        <f t="shared" si="1"/>
        <v>0.90049798456804742</v>
      </c>
    </row>
    <row r="67" spans="1:7" ht="15.75" thickBot="1" x14ac:dyDescent="0.3">
      <c r="A67" s="6">
        <v>1103</v>
      </c>
      <c r="B67" s="7" t="s">
        <v>51</v>
      </c>
      <c r="C67" s="17">
        <v>534038.5</v>
      </c>
      <c r="D67" s="12">
        <v>148416.48441999999</v>
      </c>
      <c r="E67" s="14">
        <f t="shared" si="0"/>
        <v>0.27791345459175693</v>
      </c>
      <c r="F67" s="12">
        <v>100431.07342</v>
      </c>
      <c r="G67" s="14">
        <f t="shared" si="1"/>
        <v>1.4777944650588999</v>
      </c>
    </row>
    <row r="68" spans="1:7" ht="24.75" thickBot="1" x14ac:dyDescent="0.3">
      <c r="A68" s="6">
        <v>1105</v>
      </c>
      <c r="B68" s="7" t="s">
        <v>52</v>
      </c>
      <c r="C68" s="17">
        <v>41450.585679999997</v>
      </c>
      <c r="D68" s="12">
        <v>8740.0697400000008</v>
      </c>
      <c r="E68" s="14">
        <f t="shared" si="0"/>
        <v>0.21085515672742605</v>
      </c>
      <c r="F68" s="12">
        <v>8592.7294999999995</v>
      </c>
      <c r="G68" s="14">
        <f t="shared" si="1"/>
        <v>1.017147082309527</v>
      </c>
    </row>
    <row r="69" spans="1:7" ht="15.75" thickBot="1" x14ac:dyDescent="0.3">
      <c r="A69" s="4">
        <v>1200</v>
      </c>
      <c r="B69" s="5" t="s">
        <v>116</v>
      </c>
      <c r="C69" s="15">
        <f>SUM(C70:C71)</f>
        <v>154467.29999999999</v>
      </c>
      <c r="D69" s="16">
        <f>SUM(D70:D71)</f>
        <v>27295.469590000001</v>
      </c>
      <c r="E69" s="13">
        <f t="shared" ref="E69:E76" si="2">D69/C69</f>
        <v>0.17670710622895591</v>
      </c>
      <c r="F69" s="11">
        <f>SUM(F70:F71)</f>
        <v>21253.068729999999</v>
      </c>
      <c r="G69" s="13">
        <f t="shared" ref="G69:G73" si="3">D69/F69</f>
        <v>1.2843072187251146</v>
      </c>
    </row>
    <row r="70" spans="1:7" ht="15.75" thickBot="1" x14ac:dyDescent="0.3">
      <c r="A70" s="6">
        <v>1201</v>
      </c>
      <c r="B70" s="7" t="s">
        <v>53</v>
      </c>
      <c r="C70" s="17">
        <v>70956.3</v>
      </c>
      <c r="D70" s="12">
        <v>10943.079009999999</v>
      </c>
      <c r="E70" s="14">
        <f t="shared" si="2"/>
        <v>0.15422279642540548</v>
      </c>
      <c r="F70" s="12">
        <v>5209.0083400000003</v>
      </c>
      <c r="G70" s="14">
        <f t="shared" si="3"/>
        <v>2.1007989036930588</v>
      </c>
    </row>
    <row r="71" spans="1:7" ht="15.75" thickBot="1" x14ac:dyDescent="0.3">
      <c r="A71" s="6">
        <v>1202</v>
      </c>
      <c r="B71" s="7" t="s">
        <v>54</v>
      </c>
      <c r="C71" s="17">
        <v>83511</v>
      </c>
      <c r="D71" s="12">
        <v>16352.390579999999</v>
      </c>
      <c r="E71" s="14">
        <f t="shared" si="2"/>
        <v>0.19581121744440852</v>
      </c>
      <c r="F71" s="12">
        <v>16044.060390000001</v>
      </c>
      <c r="G71" s="14">
        <f t="shared" si="3"/>
        <v>1.0192177156221736</v>
      </c>
    </row>
    <row r="72" spans="1:7" ht="24.75" thickBot="1" x14ac:dyDescent="0.3">
      <c r="A72" s="4">
        <v>1300</v>
      </c>
      <c r="B72" s="5" t="s">
        <v>117</v>
      </c>
      <c r="C72" s="15">
        <f>SUM(C73)</f>
        <v>702415.98600000003</v>
      </c>
      <c r="D72" s="16">
        <f>SUM(D73)</f>
        <v>66133.904509999993</v>
      </c>
      <c r="E72" s="13">
        <f t="shared" si="2"/>
        <v>9.4152049253047598E-2</v>
      </c>
      <c r="F72" s="11">
        <f>SUM(F73)</f>
        <v>92076.787089999998</v>
      </c>
      <c r="G72" s="13">
        <f t="shared" si="3"/>
        <v>0.71824730857906383</v>
      </c>
    </row>
    <row r="73" spans="1:7" ht="24.75" thickBot="1" x14ac:dyDescent="0.3">
      <c r="A73" s="6">
        <v>1301</v>
      </c>
      <c r="B73" s="7" t="s">
        <v>55</v>
      </c>
      <c r="C73" s="17">
        <v>702415.98600000003</v>
      </c>
      <c r="D73" s="12">
        <v>66133.904509999993</v>
      </c>
      <c r="E73" s="14">
        <f t="shared" si="2"/>
        <v>9.4152049253047598E-2</v>
      </c>
      <c r="F73" s="12">
        <v>92076.787089999998</v>
      </c>
      <c r="G73" s="14">
        <f t="shared" si="3"/>
        <v>0.71824730857906383</v>
      </c>
    </row>
    <row r="74" spans="1:7" ht="36.75" thickBot="1" x14ac:dyDescent="0.3">
      <c r="A74" s="4">
        <v>1400</v>
      </c>
      <c r="B74" s="5" t="s">
        <v>118</v>
      </c>
      <c r="C74" s="15">
        <f>SUM(C75:C76)</f>
        <v>77708.7</v>
      </c>
      <c r="D74" s="16">
        <f>SUM(D75:D76)</f>
        <v>0</v>
      </c>
      <c r="E74" s="13">
        <f t="shared" si="2"/>
        <v>0</v>
      </c>
      <c r="F74" s="16">
        <f>SUM(F75:F76)</f>
        <v>0</v>
      </c>
      <c r="G74" s="13">
        <v>0</v>
      </c>
    </row>
    <row r="75" spans="1:7" ht="36.75" thickBot="1" x14ac:dyDescent="0.3">
      <c r="A75" s="6">
        <v>1401</v>
      </c>
      <c r="B75" s="7" t="s">
        <v>56</v>
      </c>
      <c r="C75" s="17">
        <v>0</v>
      </c>
      <c r="D75" s="12">
        <v>0</v>
      </c>
      <c r="E75" s="14">
        <v>0</v>
      </c>
      <c r="F75" s="12">
        <v>0</v>
      </c>
      <c r="G75" s="14">
        <v>0</v>
      </c>
    </row>
    <row r="76" spans="1:7" ht="24.75" thickBot="1" x14ac:dyDescent="0.3">
      <c r="A76" s="6">
        <v>1403</v>
      </c>
      <c r="B76" s="7" t="s">
        <v>57</v>
      </c>
      <c r="C76" s="17">
        <v>77708.7</v>
      </c>
      <c r="D76" s="12">
        <v>0</v>
      </c>
      <c r="E76" s="14">
        <f t="shared" si="2"/>
        <v>0</v>
      </c>
      <c r="F76" s="12">
        <v>0</v>
      </c>
      <c r="G76" s="14">
        <v>0</v>
      </c>
    </row>
  </sheetData>
  <mergeCells count="1">
    <mergeCell ref="A2:G2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2018-04-18T06:01:04Z</cp:lastPrinted>
  <dcterms:created xsi:type="dcterms:W3CDTF">2018-04-09T08:39:25Z</dcterms:created>
  <dcterms:modified xsi:type="dcterms:W3CDTF">2018-04-18T11:04:37Z</dcterms:modified>
</cp:coreProperties>
</file>