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9440" windowHeight="9285" activeTab="1"/>
  </bookViews>
  <sheets>
    <sheet name="Спорт" sheetId="2" r:id="rId1"/>
    <sheet name="Культура" sheetId="5" r:id="rId2"/>
    <sheet name="Образование" sheetId="10" r:id="rId3"/>
    <sheet name="Соц" sheetId="7" r:id="rId4"/>
    <sheet name="Образование (занятость)" sheetId="8" r:id="rId5"/>
    <sheet name="здрав" sheetId="9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R283" i="10" l="1"/>
  <c r="Q283" i="10" s="1"/>
  <c r="N283" i="10"/>
  <c r="O283" i="10" s="1"/>
  <c r="J283" i="10"/>
  <c r="K283" i="10" s="1"/>
  <c r="I283" i="10"/>
  <c r="E283" i="10"/>
  <c r="B283" i="10"/>
  <c r="A283" i="10"/>
  <c r="R282" i="10"/>
  <c r="Q282" i="10" s="1"/>
  <c r="N282" i="10"/>
  <c r="O282" i="10" s="1"/>
  <c r="M282" i="10"/>
  <c r="J282" i="10"/>
  <c r="K282" i="10" s="1"/>
  <c r="I282" i="10"/>
  <c r="E282" i="10"/>
  <c r="B282" i="10"/>
  <c r="A282" i="10"/>
  <c r="S281" i="10"/>
  <c r="R281" i="10"/>
  <c r="Q281" i="10" s="1"/>
  <c r="N281" i="10"/>
  <c r="O281" i="10" s="1"/>
  <c r="M281" i="10"/>
  <c r="K281" i="10"/>
  <c r="J281" i="10"/>
  <c r="I281" i="10"/>
  <c r="E281" i="10"/>
  <c r="B281" i="10"/>
  <c r="A281" i="10"/>
  <c r="R280" i="10"/>
  <c r="Q280" i="10" s="1"/>
  <c r="N280" i="10"/>
  <c r="O280" i="10" s="1"/>
  <c r="K280" i="10"/>
  <c r="J280" i="10"/>
  <c r="I280" i="10"/>
  <c r="E280" i="10"/>
  <c r="B280" i="10"/>
  <c r="A280" i="10"/>
  <c r="S279" i="10"/>
  <c r="R279" i="10"/>
  <c r="Q279" i="10" s="1"/>
  <c r="N279" i="10"/>
  <c r="O279" i="10" s="1"/>
  <c r="M279" i="10"/>
  <c r="K279" i="10"/>
  <c r="J279" i="10"/>
  <c r="I279" i="10"/>
  <c r="E279" i="10"/>
  <c r="B279" i="10"/>
  <c r="A279" i="10"/>
  <c r="R278" i="10"/>
  <c r="Q278" i="10" s="1"/>
  <c r="N278" i="10"/>
  <c r="O278" i="10" s="1"/>
  <c r="K278" i="10"/>
  <c r="J278" i="10"/>
  <c r="I278" i="10"/>
  <c r="E278" i="10"/>
  <c r="B278" i="10"/>
  <c r="A278" i="10"/>
  <c r="S277" i="10"/>
  <c r="R277" i="10"/>
  <c r="Q277" i="10" s="1"/>
  <c r="N277" i="10"/>
  <c r="O277" i="10" s="1"/>
  <c r="M277" i="10"/>
  <c r="K277" i="10"/>
  <c r="J277" i="10"/>
  <c r="I277" i="10"/>
  <c r="E277" i="10"/>
  <c r="B277" i="10"/>
  <c r="A277" i="10"/>
  <c r="R276" i="10"/>
  <c r="Q276" i="10" s="1"/>
  <c r="N276" i="10"/>
  <c r="O276" i="10" s="1"/>
  <c r="K276" i="10"/>
  <c r="J276" i="10"/>
  <c r="I276" i="10"/>
  <c r="E276" i="10"/>
  <c r="B276" i="10"/>
  <c r="A276" i="10"/>
  <c r="S275" i="10"/>
  <c r="R275" i="10"/>
  <c r="Q275" i="10" s="1"/>
  <c r="N275" i="10"/>
  <c r="O275" i="10" s="1"/>
  <c r="M275" i="10"/>
  <c r="K275" i="10"/>
  <c r="J275" i="10"/>
  <c r="I275" i="10"/>
  <c r="E275" i="10"/>
  <c r="B275" i="10"/>
  <c r="A275" i="10"/>
  <c r="R274" i="10"/>
  <c r="Q274" i="10" s="1"/>
  <c r="N274" i="10"/>
  <c r="O274" i="10" s="1"/>
  <c r="K274" i="10"/>
  <c r="J274" i="10"/>
  <c r="I274" i="10"/>
  <c r="E274" i="10"/>
  <c r="B274" i="10"/>
  <c r="A274" i="10"/>
  <c r="S273" i="10"/>
  <c r="R273" i="10"/>
  <c r="Q273" i="10" s="1"/>
  <c r="N273" i="10"/>
  <c r="O273" i="10" s="1"/>
  <c r="M273" i="10"/>
  <c r="K273" i="10"/>
  <c r="J273" i="10"/>
  <c r="I273" i="10"/>
  <c r="E273" i="10"/>
  <c r="B273" i="10"/>
  <c r="A273" i="10"/>
  <c r="R272" i="10"/>
  <c r="Q272" i="10" s="1"/>
  <c r="N272" i="10"/>
  <c r="O272" i="10" s="1"/>
  <c r="K272" i="10"/>
  <c r="J272" i="10"/>
  <c r="I272" i="10"/>
  <c r="E272" i="10"/>
  <c r="B272" i="10"/>
  <c r="A272" i="10"/>
  <c r="S271" i="10"/>
  <c r="R271" i="10"/>
  <c r="Q271" i="10" s="1"/>
  <c r="N271" i="10"/>
  <c r="O271" i="10" s="1"/>
  <c r="M271" i="10"/>
  <c r="K271" i="10"/>
  <c r="J271" i="10"/>
  <c r="I271" i="10"/>
  <c r="E271" i="10"/>
  <c r="B271" i="10"/>
  <c r="A271" i="10"/>
  <c r="R270" i="10"/>
  <c r="Q270" i="10" s="1"/>
  <c r="N270" i="10"/>
  <c r="O270" i="10" s="1"/>
  <c r="K270" i="10"/>
  <c r="J270" i="10"/>
  <c r="I270" i="10"/>
  <c r="E270" i="10"/>
  <c r="B270" i="10"/>
  <c r="A270" i="10"/>
  <c r="S269" i="10"/>
  <c r="R269" i="10"/>
  <c r="Q269" i="10" s="1"/>
  <c r="N269" i="10"/>
  <c r="O269" i="10" s="1"/>
  <c r="M269" i="10"/>
  <c r="K269" i="10"/>
  <c r="J269" i="10"/>
  <c r="I269" i="10"/>
  <c r="E269" i="10"/>
  <c r="B269" i="10"/>
  <c r="A269" i="10"/>
  <c r="R268" i="10"/>
  <c r="Q268" i="10" s="1"/>
  <c r="N268" i="10"/>
  <c r="O268" i="10" s="1"/>
  <c r="K268" i="10"/>
  <c r="J268" i="10"/>
  <c r="I268" i="10"/>
  <c r="E268" i="10"/>
  <c r="B268" i="10"/>
  <c r="A268" i="10"/>
  <c r="S267" i="10"/>
  <c r="R267" i="10"/>
  <c r="Q267" i="10" s="1"/>
  <c r="N267" i="10"/>
  <c r="O267" i="10" s="1"/>
  <c r="M267" i="10"/>
  <c r="K267" i="10"/>
  <c r="J267" i="10"/>
  <c r="I267" i="10"/>
  <c r="E267" i="10"/>
  <c r="B267" i="10"/>
  <c r="A267" i="10"/>
  <c r="R266" i="10"/>
  <c r="Q266" i="10" s="1"/>
  <c r="N266" i="10"/>
  <c r="O266" i="10" s="1"/>
  <c r="K266" i="10"/>
  <c r="J266" i="10"/>
  <c r="I266" i="10"/>
  <c r="E266" i="10"/>
  <c r="B266" i="10"/>
  <c r="A266" i="10"/>
  <c r="S265" i="10"/>
  <c r="R265" i="10"/>
  <c r="Q265" i="10" s="1"/>
  <c r="N265" i="10"/>
  <c r="O265" i="10" s="1"/>
  <c r="M265" i="10"/>
  <c r="K265" i="10"/>
  <c r="J265" i="10"/>
  <c r="I265" i="10"/>
  <c r="E265" i="10"/>
  <c r="B265" i="10"/>
  <c r="A265" i="10"/>
  <c r="R264" i="10"/>
  <c r="Q264" i="10" s="1"/>
  <c r="N264" i="10"/>
  <c r="O264" i="10" s="1"/>
  <c r="K264" i="10"/>
  <c r="J264" i="10"/>
  <c r="I264" i="10"/>
  <c r="E264" i="10"/>
  <c r="B264" i="10"/>
  <c r="A264" i="10"/>
  <c r="S263" i="10"/>
  <c r="R263" i="10"/>
  <c r="Q263" i="10" s="1"/>
  <c r="N263" i="10"/>
  <c r="O263" i="10" s="1"/>
  <c r="M263" i="10"/>
  <c r="K263" i="10"/>
  <c r="J263" i="10"/>
  <c r="I263" i="10"/>
  <c r="E263" i="10"/>
  <c r="B263" i="10"/>
  <c r="A263" i="10"/>
  <c r="R262" i="10"/>
  <c r="Q262" i="10" s="1"/>
  <c r="N262" i="10"/>
  <c r="O262" i="10" s="1"/>
  <c r="K262" i="10"/>
  <c r="J262" i="10"/>
  <c r="I262" i="10"/>
  <c r="E262" i="10"/>
  <c r="B262" i="10"/>
  <c r="A262" i="10"/>
  <c r="S261" i="10"/>
  <c r="R261" i="10"/>
  <c r="Q261" i="10" s="1"/>
  <c r="N261" i="10"/>
  <c r="O261" i="10" s="1"/>
  <c r="M261" i="10"/>
  <c r="K261" i="10"/>
  <c r="J261" i="10"/>
  <c r="I261" i="10"/>
  <c r="E261" i="10"/>
  <c r="B261" i="10"/>
  <c r="A261" i="10"/>
  <c r="R260" i="10"/>
  <c r="Q260" i="10" s="1"/>
  <c r="N260" i="10"/>
  <c r="O260" i="10" s="1"/>
  <c r="K260" i="10"/>
  <c r="J260" i="10"/>
  <c r="I260" i="10"/>
  <c r="E260" i="10"/>
  <c r="B260" i="10"/>
  <c r="A260" i="10"/>
  <c r="S259" i="10"/>
  <c r="R259" i="10"/>
  <c r="Q259" i="10" s="1"/>
  <c r="N259" i="10"/>
  <c r="O259" i="10" s="1"/>
  <c r="M259" i="10"/>
  <c r="K259" i="10"/>
  <c r="J259" i="10"/>
  <c r="I259" i="10"/>
  <c r="E259" i="10"/>
  <c r="B259" i="10"/>
  <c r="A259" i="10"/>
  <c r="R258" i="10"/>
  <c r="Q258" i="10" s="1"/>
  <c r="N258" i="10"/>
  <c r="O258" i="10" s="1"/>
  <c r="K258" i="10"/>
  <c r="J258" i="10"/>
  <c r="I258" i="10"/>
  <c r="E258" i="10"/>
  <c r="B258" i="10"/>
  <c r="A258" i="10"/>
  <c r="S257" i="10"/>
  <c r="R257" i="10"/>
  <c r="Q257" i="10" s="1"/>
  <c r="N257" i="10"/>
  <c r="O257" i="10" s="1"/>
  <c r="M257" i="10"/>
  <c r="K257" i="10"/>
  <c r="J257" i="10"/>
  <c r="I257" i="10"/>
  <c r="E257" i="10"/>
  <c r="B257" i="10"/>
  <c r="A257" i="10"/>
  <c r="R256" i="10"/>
  <c r="Q256" i="10" s="1"/>
  <c r="N256" i="10"/>
  <c r="O256" i="10" s="1"/>
  <c r="K256" i="10"/>
  <c r="J256" i="10"/>
  <c r="I256" i="10"/>
  <c r="E256" i="10"/>
  <c r="B256" i="10"/>
  <c r="A256" i="10"/>
  <c r="S255" i="10"/>
  <c r="R255" i="10"/>
  <c r="Q255" i="10" s="1"/>
  <c r="N255" i="10"/>
  <c r="O255" i="10" s="1"/>
  <c r="M255" i="10"/>
  <c r="K255" i="10"/>
  <c r="J255" i="10"/>
  <c r="I255" i="10"/>
  <c r="E255" i="10"/>
  <c r="B255" i="10"/>
  <c r="A255" i="10"/>
  <c r="R254" i="10"/>
  <c r="Q254" i="10" s="1"/>
  <c r="N254" i="10"/>
  <c r="O254" i="10" s="1"/>
  <c r="K254" i="10"/>
  <c r="J254" i="10"/>
  <c r="I254" i="10"/>
  <c r="E254" i="10"/>
  <c r="B254" i="10"/>
  <c r="A254" i="10"/>
  <c r="S253" i="10"/>
  <c r="R253" i="10"/>
  <c r="Q253" i="10" s="1"/>
  <c r="N253" i="10"/>
  <c r="O253" i="10" s="1"/>
  <c r="M253" i="10"/>
  <c r="K253" i="10"/>
  <c r="J253" i="10"/>
  <c r="I253" i="10"/>
  <c r="E253" i="10"/>
  <c r="B253" i="10"/>
  <c r="A253" i="10"/>
  <c r="R252" i="10"/>
  <c r="Q252" i="10" s="1"/>
  <c r="N252" i="10"/>
  <c r="O252" i="10" s="1"/>
  <c r="K252" i="10"/>
  <c r="J252" i="10"/>
  <c r="I252" i="10"/>
  <c r="E252" i="10"/>
  <c r="B252" i="10"/>
  <c r="A252" i="10"/>
  <c r="S251" i="10"/>
  <c r="R251" i="10"/>
  <c r="Q251" i="10" s="1"/>
  <c r="N251" i="10"/>
  <c r="O251" i="10" s="1"/>
  <c r="M251" i="10"/>
  <c r="K251" i="10"/>
  <c r="J251" i="10"/>
  <c r="I251" i="10"/>
  <c r="E251" i="10"/>
  <c r="B251" i="10"/>
  <c r="A251" i="10"/>
  <c r="R250" i="10"/>
  <c r="Q250" i="10" s="1"/>
  <c r="N250" i="10"/>
  <c r="O250" i="10" s="1"/>
  <c r="K250" i="10"/>
  <c r="J250" i="10"/>
  <c r="I250" i="10"/>
  <c r="E250" i="10"/>
  <c r="B250" i="10"/>
  <c r="A250" i="10"/>
  <c r="S249" i="10"/>
  <c r="R249" i="10"/>
  <c r="Q249" i="10" s="1"/>
  <c r="N249" i="10"/>
  <c r="O249" i="10" s="1"/>
  <c r="M249" i="10"/>
  <c r="K249" i="10"/>
  <c r="J249" i="10"/>
  <c r="I249" i="10"/>
  <c r="E249" i="10"/>
  <c r="B249" i="10"/>
  <c r="A249" i="10"/>
  <c r="R248" i="10"/>
  <c r="Q248" i="10" s="1"/>
  <c r="N248" i="10"/>
  <c r="O248" i="10" s="1"/>
  <c r="K248" i="10"/>
  <c r="J248" i="10"/>
  <c r="I248" i="10"/>
  <c r="E248" i="10"/>
  <c r="B248" i="10"/>
  <c r="A248" i="10"/>
  <c r="S247" i="10"/>
  <c r="R247" i="10"/>
  <c r="Q247" i="10" s="1"/>
  <c r="N247" i="10"/>
  <c r="O247" i="10" s="1"/>
  <c r="M247" i="10"/>
  <c r="K247" i="10"/>
  <c r="J247" i="10"/>
  <c r="I247" i="10"/>
  <c r="E247" i="10"/>
  <c r="B247" i="10"/>
  <c r="A247" i="10"/>
  <c r="R246" i="10"/>
  <c r="Q246" i="10" s="1"/>
  <c r="N246" i="10"/>
  <c r="O246" i="10" s="1"/>
  <c r="K246" i="10"/>
  <c r="J246" i="10"/>
  <c r="I246" i="10"/>
  <c r="E246" i="10"/>
  <c r="B246" i="10"/>
  <c r="A246" i="10"/>
  <c r="S245" i="10"/>
  <c r="R245" i="10"/>
  <c r="Q245" i="10" s="1"/>
  <c r="N245" i="10"/>
  <c r="O245" i="10" s="1"/>
  <c r="M245" i="10"/>
  <c r="K245" i="10"/>
  <c r="J245" i="10"/>
  <c r="I245" i="10"/>
  <c r="E245" i="10"/>
  <c r="B245" i="10"/>
  <c r="A245" i="10"/>
  <c r="R244" i="10"/>
  <c r="Q244" i="10" s="1"/>
  <c r="N244" i="10"/>
  <c r="O244" i="10" s="1"/>
  <c r="K244" i="10"/>
  <c r="J244" i="10"/>
  <c r="I244" i="10"/>
  <c r="E244" i="10"/>
  <c r="B244" i="10"/>
  <c r="A244" i="10"/>
  <c r="S243" i="10"/>
  <c r="R243" i="10"/>
  <c r="Q243" i="10" s="1"/>
  <c r="N243" i="10"/>
  <c r="O243" i="10" s="1"/>
  <c r="M243" i="10"/>
  <c r="K243" i="10"/>
  <c r="J243" i="10"/>
  <c r="I243" i="10"/>
  <c r="E243" i="10"/>
  <c r="B243" i="10"/>
  <c r="A243" i="10"/>
  <c r="R242" i="10"/>
  <c r="Q242" i="10" s="1"/>
  <c r="N242" i="10"/>
  <c r="O242" i="10" s="1"/>
  <c r="K242" i="10"/>
  <c r="J242" i="10"/>
  <c r="I242" i="10"/>
  <c r="E242" i="10"/>
  <c r="B242" i="10"/>
  <c r="A242" i="10"/>
  <c r="S241" i="10"/>
  <c r="R241" i="10"/>
  <c r="Q241" i="10" s="1"/>
  <c r="N241" i="10"/>
  <c r="O241" i="10" s="1"/>
  <c r="M241" i="10"/>
  <c r="K241" i="10"/>
  <c r="J241" i="10"/>
  <c r="I241" i="10"/>
  <c r="E241" i="10"/>
  <c r="B241" i="10"/>
  <c r="A241" i="10"/>
  <c r="R240" i="10"/>
  <c r="Q240" i="10" s="1"/>
  <c r="N240" i="10"/>
  <c r="O240" i="10" s="1"/>
  <c r="K240" i="10"/>
  <c r="J240" i="10"/>
  <c r="I240" i="10"/>
  <c r="E240" i="10"/>
  <c r="B240" i="10"/>
  <c r="A240" i="10"/>
  <c r="S239" i="10"/>
  <c r="R239" i="10"/>
  <c r="Q239" i="10" s="1"/>
  <c r="N239" i="10"/>
  <c r="O239" i="10" s="1"/>
  <c r="M239" i="10"/>
  <c r="K239" i="10"/>
  <c r="J239" i="10"/>
  <c r="I239" i="10"/>
  <c r="E239" i="10"/>
  <c r="B239" i="10"/>
  <c r="A239" i="10"/>
  <c r="R238" i="10"/>
  <c r="Q238" i="10" s="1"/>
  <c r="N238" i="10"/>
  <c r="O238" i="10" s="1"/>
  <c r="K238" i="10"/>
  <c r="J238" i="10"/>
  <c r="I238" i="10"/>
  <c r="E238" i="10"/>
  <c r="B238" i="10"/>
  <c r="A238" i="10"/>
  <c r="S237" i="10"/>
  <c r="R237" i="10"/>
  <c r="Q237" i="10" s="1"/>
  <c r="N237" i="10"/>
  <c r="O237" i="10" s="1"/>
  <c r="M237" i="10"/>
  <c r="K237" i="10"/>
  <c r="J237" i="10"/>
  <c r="I237" i="10"/>
  <c r="E237" i="10"/>
  <c r="B237" i="10"/>
  <c r="A237" i="10"/>
  <c r="R236" i="10"/>
  <c r="Q236" i="10" s="1"/>
  <c r="N236" i="10"/>
  <c r="O236" i="10" s="1"/>
  <c r="K236" i="10"/>
  <c r="J236" i="10"/>
  <c r="I236" i="10"/>
  <c r="E236" i="10"/>
  <c r="B236" i="10"/>
  <c r="A236" i="10"/>
  <c r="S235" i="10"/>
  <c r="R235" i="10"/>
  <c r="Q235" i="10" s="1"/>
  <c r="N235" i="10"/>
  <c r="O235" i="10" s="1"/>
  <c r="M235" i="10"/>
  <c r="K235" i="10"/>
  <c r="J235" i="10"/>
  <c r="I235" i="10"/>
  <c r="E235" i="10"/>
  <c r="B235" i="10"/>
  <c r="A235" i="10"/>
  <c r="R234" i="10"/>
  <c r="Q234" i="10" s="1"/>
  <c r="N234" i="10"/>
  <c r="O234" i="10" s="1"/>
  <c r="K234" i="10"/>
  <c r="J234" i="10"/>
  <c r="I234" i="10"/>
  <c r="E234" i="10"/>
  <c r="B234" i="10"/>
  <c r="A234" i="10"/>
  <c r="S233" i="10"/>
  <c r="R233" i="10"/>
  <c r="Q233" i="10" s="1"/>
  <c r="N233" i="10"/>
  <c r="O233" i="10" s="1"/>
  <c r="M233" i="10"/>
  <c r="K233" i="10"/>
  <c r="J233" i="10"/>
  <c r="I233" i="10"/>
  <c r="E233" i="10"/>
  <c r="B233" i="10"/>
  <c r="A233" i="10"/>
  <c r="R232" i="10"/>
  <c r="Q232" i="10" s="1"/>
  <c r="N232" i="10"/>
  <c r="O232" i="10" s="1"/>
  <c r="K232" i="10"/>
  <c r="J232" i="10"/>
  <c r="I232" i="10"/>
  <c r="E232" i="10"/>
  <c r="B232" i="10"/>
  <c r="A232" i="10"/>
  <c r="S231" i="10"/>
  <c r="R231" i="10"/>
  <c r="Q231" i="10" s="1"/>
  <c r="N231" i="10"/>
  <c r="O231" i="10" s="1"/>
  <c r="M231" i="10"/>
  <c r="K231" i="10"/>
  <c r="J231" i="10"/>
  <c r="I231" i="10"/>
  <c r="E231" i="10"/>
  <c r="B231" i="10"/>
  <c r="A231" i="10"/>
  <c r="R230" i="10"/>
  <c r="Q230" i="10" s="1"/>
  <c r="N230" i="10"/>
  <c r="O230" i="10" s="1"/>
  <c r="K230" i="10"/>
  <c r="J230" i="10"/>
  <c r="I230" i="10"/>
  <c r="E230" i="10"/>
  <c r="B230" i="10"/>
  <c r="A230" i="10"/>
  <c r="S229" i="10"/>
  <c r="R229" i="10"/>
  <c r="Q229" i="10" s="1"/>
  <c r="N229" i="10"/>
  <c r="O229" i="10" s="1"/>
  <c r="M229" i="10"/>
  <c r="K229" i="10"/>
  <c r="J229" i="10"/>
  <c r="I229" i="10"/>
  <c r="E229" i="10"/>
  <c r="B229" i="10"/>
  <c r="A229" i="10"/>
  <c r="R228" i="10"/>
  <c r="Q228" i="10" s="1"/>
  <c r="N228" i="10"/>
  <c r="O228" i="10" s="1"/>
  <c r="K228" i="10"/>
  <c r="J228" i="10"/>
  <c r="I228" i="10"/>
  <c r="E228" i="10"/>
  <c r="B228" i="10"/>
  <c r="A228" i="10"/>
  <c r="S227" i="10"/>
  <c r="R227" i="10"/>
  <c r="Q227" i="10" s="1"/>
  <c r="N227" i="10"/>
  <c r="O227" i="10" s="1"/>
  <c r="M227" i="10"/>
  <c r="K227" i="10"/>
  <c r="J227" i="10"/>
  <c r="I227" i="10"/>
  <c r="E227" i="10"/>
  <c r="B227" i="10"/>
  <c r="A227" i="10"/>
  <c r="R226" i="10"/>
  <c r="Q226" i="10" s="1"/>
  <c r="N226" i="10"/>
  <c r="O226" i="10" s="1"/>
  <c r="K226" i="10"/>
  <c r="J226" i="10"/>
  <c r="I226" i="10"/>
  <c r="E226" i="10"/>
  <c r="B226" i="10"/>
  <c r="A226" i="10"/>
  <c r="S225" i="10"/>
  <c r="R225" i="10"/>
  <c r="Q225" i="10" s="1"/>
  <c r="N225" i="10"/>
  <c r="O225" i="10" s="1"/>
  <c r="M225" i="10"/>
  <c r="K225" i="10"/>
  <c r="J225" i="10"/>
  <c r="I225" i="10"/>
  <c r="E225" i="10"/>
  <c r="B225" i="10"/>
  <c r="A225" i="10"/>
  <c r="R224" i="10"/>
  <c r="Q224" i="10" s="1"/>
  <c r="N224" i="10"/>
  <c r="O224" i="10" s="1"/>
  <c r="K224" i="10"/>
  <c r="J224" i="10"/>
  <c r="I224" i="10"/>
  <c r="E224" i="10"/>
  <c r="B224" i="10"/>
  <c r="A224" i="10"/>
  <c r="S223" i="10"/>
  <c r="R223" i="10"/>
  <c r="Q223" i="10" s="1"/>
  <c r="N223" i="10"/>
  <c r="O223" i="10" s="1"/>
  <c r="M223" i="10"/>
  <c r="K223" i="10"/>
  <c r="J223" i="10"/>
  <c r="I223" i="10"/>
  <c r="E223" i="10"/>
  <c r="B223" i="10"/>
  <c r="A223" i="10"/>
  <c r="R222" i="10"/>
  <c r="Q222" i="10" s="1"/>
  <c r="N222" i="10"/>
  <c r="O222" i="10" s="1"/>
  <c r="K222" i="10"/>
  <c r="J222" i="10"/>
  <c r="I222" i="10"/>
  <c r="E222" i="10"/>
  <c r="B222" i="10"/>
  <c r="A222" i="10"/>
  <c r="S221" i="10"/>
  <c r="R221" i="10"/>
  <c r="Q221" i="10" s="1"/>
  <c r="N221" i="10"/>
  <c r="O221" i="10" s="1"/>
  <c r="M221" i="10"/>
  <c r="K221" i="10"/>
  <c r="J221" i="10"/>
  <c r="I221" i="10"/>
  <c r="E221" i="10"/>
  <c r="B221" i="10"/>
  <c r="A221" i="10"/>
  <c r="R220" i="10"/>
  <c r="Q220" i="10" s="1"/>
  <c r="N220" i="10"/>
  <c r="O220" i="10" s="1"/>
  <c r="K220" i="10"/>
  <c r="J220" i="10"/>
  <c r="I220" i="10"/>
  <c r="E220" i="10"/>
  <c r="B220" i="10"/>
  <c r="A220" i="10"/>
  <c r="S219" i="10"/>
  <c r="R219" i="10"/>
  <c r="Q219" i="10" s="1"/>
  <c r="N219" i="10"/>
  <c r="O219" i="10" s="1"/>
  <c r="M219" i="10"/>
  <c r="K219" i="10"/>
  <c r="J219" i="10"/>
  <c r="I219" i="10"/>
  <c r="E219" i="10"/>
  <c r="B219" i="10"/>
  <c r="A219" i="10"/>
  <c r="R218" i="10"/>
  <c r="Q218" i="10" s="1"/>
  <c r="N218" i="10"/>
  <c r="O218" i="10" s="1"/>
  <c r="K218" i="10"/>
  <c r="J218" i="10"/>
  <c r="I218" i="10"/>
  <c r="E218" i="10"/>
  <c r="B218" i="10"/>
  <c r="A218" i="10"/>
  <c r="S217" i="10"/>
  <c r="R217" i="10"/>
  <c r="Q217" i="10" s="1"/>
  <c r="N217" i="10"/>
  <c r="O217" i="10" s="1"/>
  <c r="M217" i="10"/>
  <c r="K217" i="10"/>
  <c r="J217" i="10"/>
  <c r="I217" i="10"/>
  <c r="E217" i="10"/>
  <c r="B217" i="10"/>
  <c r="A217" i="10"/>
  <c r="R216" i="10"/>
  <c r="Q216" i="10" s="1"/>
  <c r="N216" i="10"/>
  <c r="O216" i="10" s="1"/>
  <c r="K216" i="10"/>
  <c r="J216" i="10"/>
  <c r="I216" i="10"/>
  <c r="E216" i="10"/>
  <c r="B216" i="10"/>
  <c r="A216" i="10"/>
  <c r="S215" i="10"/>
  <c r="R215" i="10"/>
  <c r="Q215" i="10" s="1"/>
  <c r="N215" i="10"/>
  <c r="O215" i="10" s="1"/>
  <c r="M215" i="10"/>
  <c r="K215" i="10"/>
  <c r="J215" i="10"/>
  <c r="I215" i="10"/>
  <c r="E215" i="10"/>
  <c r="B215" i="10"/>
  <c r="A215" i="10"/>
  <c r="R214" i="10"/>
  <c r="Q214" i="10" s="1"/>
  <c r="N214" i="10"/>
  <c r="O214" i="10" s="1"/>
  <c r="K214" i="10"/>
  <c r="J214" i="10"/>
  <c r="I214" i="10"/>
  <c r="E214" i="10"/>
  <c r="B214" i="10"/>
  <c r="A214" i="10"/>
  <c r="S213" i="10"/>
  <c r="R213" i="10"/>
  <c r="Q213" i="10" s="1"/>
  <c r="N213" i="10"/>
  <c r="O213" i="10" s="1"/>
  <c r="M213" i="10"/>
  <c r="K213" i="10"/>
  <c r="J213" i="10"/>
  <c r="I213" i="10"/>
  <c r="E213" i="10"/>
  <c r="B213" i="10"/>
  <c r="A213" i="10"/>
  <c r="R212" i="10"/>
  <c r="Q212" i="10" s="1"/>
  <c r="N212" i="10"/>
  <c r="O212" i="10" s="1"/>
  <c r="K212" i="10"/>
  <c r="J212" i="10"/>
  <c r="I212" i="10"/>
  <c r="E212" i="10"/>
  <c r="B212" i="10"/>
  <c r="A212" i="10"/>
  <c r="S211" i="10"/>
  <c r="R211" i="10"/>
  <c r="Q211" i="10" s="1"/>
  <c r="N211" i="10"/>
  <c r="O211" i="10" s="1"/>
  <c r="M211" i="10"/>
  <c r="K211" i="10"/>
  <c r="J211" i="10"/>
  <c r="I211" i="10"/>
  <c r="E211" i="10"/>
  <c r="B211" i="10"/>
  <c r="A211" i="10"/>
  <c r="R210" i="10"/>
  <c r="Q210" i="10" s="1"/>
  <c r="N210" i="10"/>
  <c r="O210" i="10" s="1"/>
  <c r="K210" i="10"/>
  <c r="J210" i="10"/>
  <c r="I210" i="10"/>
  <c r="E210" i="10"/>
  <c r="B210" i="10"/>
  <c r="A210" i="10"/>
  <c r="S209" i="10"/>
  <c r="R209" i="10"/>
  <c r="Q209" i="10" s="1"/>
  <c r="N209" i="10"/>
  <c r="O209" i="10" s="1"/>
  <c r="M209" i="10"/>
  <c r="K209" i="10"/>
  <c r="J209" i="10"/>
  <c r="I209" i="10"/>
  <c r="E209" i="10"/>
  <c r="B209" i="10"/>
  <c r="A209" i="10"/>
  <c r="R208" i="10"/>
  <c r="Q208" i="10" s="1"/>
  <c r="N208" i="10"/>
  <c r="O208" i="10" s="1"/>
  <c r="K208" i="10"/>
  <c r="J208" i="10"/>
  <c r="I208" i="10"/>
  <c r="E208" i="10"/>
  <c r="B208" i="10"/>
  <c r="A208" i="10"/>
  <c r="S207" i="10"/>
  <c r="R207" i="10"/>
  <c r="Q207" i="10" s="1"/>
  <c r="N207" i="10"/>
  <c r="O207" i="10" s="1"/>
  <c r="M207" i="10"/>
  <c r="K207" i="10"/>
  <c r="J207" i="10"/>
  <c r="I207" i="10"/>
  <c r="E207" i="10"/>
  <c r="B207" i="10"/>
  <c r="A207" i="10"/>
  <c r="R206" i="10"/>
  <c r="S206" i="10" s="1"/>
  <c r="Q206" i="10"/>
  <c r="N206" i="10"/>
  <c r="O206" i="10" s="1"/>
  <c r="M206" i="10"/>
  <c r="K206" i="10"/>
  <c r="J206" i="10"/>
  <c r="I206" i="10"/>
  <c r="E206" i="10"/>
  <c r="B206" i="10"/>
  <c r="A206" i="10"/>
  <c r="R205" i="10"/>
  <c r="S205" i="10" s="1"/>
  <c r="Q205" i="10"/>
  <c r="N205" i="10"/>
  <c r="O205" i="10" s="1"/>
  <c r="K205" i="10"/>
  <c r="J205" i="10"/>
  <c r="I205" i="10"/>
  <c r="E205" i="10"/>
  <c r="B205" i="10"/>
  <c r="A205" i="10"/>
  <c r="S204" i="10"/>
  <c r="R204" i="10"/>
  <c r="Q204" i="10"/>
  <c r="N204" i="10"/>
  <c r="O204" i="10" s="1"/>
  <c r="M204" i="10"/>
  <c r="K204" i="10"/>
  <c r="J204" i="10"/>
  <c r="I204" i="10"/>
  <c r="E204" i="10"/>
  <c r="B204" i="10"/>
  <c r="A204" i="10"/>
  <c r="R203" i="10"/>
  <c r="S203" i="10" s="1"/>
  <c r="N203" i="10"/>
  <c r="O203" i="10" s="1"/>
  <c r="M203" i="10"/>
  <c r="K203" i="10"/>
  <c r="J203" i="10"/>
  <c r="I203" i="10"/>
  <c r="E203" i="10"/>
  <c r="B203" i="10"/>
  <c r="A203" i="10"/>
  <c r="R202" i="10"/>
  <c r="S202" i="10" s="1"/>
  <c r="Q202" i="10"/>
  <c r="N202" i="10"/>
  <c r="O202" i="10" s="1"/>
  <c r="M202" i="10"/>
  <c r="K202" i="10"/>
  <c r="J202" i="10"/>
  <c r="I202" i="10"/>
  <c r="E202" i="10"/>
  <c r="B202" i="10"/>
  <c r="A202" i="10"/>
  <c r="R201" i="10"/>
  <c r="S201" i="10" s="1"/>
  <c r="Q201" i="10"/>
  <c r="N201" i="10"/>
  <c r="O201" i="10" s="1"/>
  <c r="K201" i="10"/>
  <c r="J201" i="10"/>
  <c r="I201" i="10"/>
  <c r="E201" i="10"/>
  <c r="B201" i="10"/>
  <c r="A201" i="10"/>
  <c r="S200" i="10"/>
  <c r="R200" i="10"/>
  <c r="Q200" i="10"/>
  <c r="N200" i="10"/>
  <c r="O200" i="10" s="1"/>
  <c r="M200" i="10"/>
  <c r="K200" i="10"/>
  <c r="J200" i="10"/>
  <c r="I200" i="10"/>
  <c r="E200" i="10"/>
  <c r="B200" i="10"/>
  <c r="A200" i="10"/>
  <c r="R199" i="10"/>
  <c r="S199" i="10" s="1"/>
  <c r="N199" i="10"/>
  <c r="O199" i="10" s="1"/>
  <c r="M199" i="10"/>
  <c r="K199" i="10"/>
  <c r="J199" i="10"/>
  <c r="I199" i="10"/>
  <c r="E199" i="10"/>
  <c r="B199" i="10"/>
  <c r="A199" i="10"/>
  <c r="R198" i="10"/>
  <c r="S198" i="10" s="1"/>
  <c r="Q198" i="10"/>
  <c r="N198" i="10"/>
  <c r="O198" i="10" s="1"/>
  <c r="M198" i="10"/>
  <c r="K198" i="10"/>
  <c r="J198" i="10"/>
  <c r="I198" i="10"/>
  <c r="E198" i="10"/>
  <c r="B198" i="10"/>
  <c r="A198" i="10"/>
  <c r="R197" i="10"/>
  <c r="S197" i="10" s="1"/>
  <c r="Q197" i="10"/>
  <c r="N197" i="10"/>
  <c r="O197" i="10" s="1"/>
  <c r="M197" i="10"/>
  <c r="K197" i="10"/>
  <c r="J197" i="10"/>
  <c r="I197" i="10"/>
  <c r="E197" i="10"/>
  <c r="B197" i="10"/>
  <c r="A197" i="10"/>
  <c r="R196" i="10"/>
  <c r="S196" i="10" s="1"/>
  <c r="Q196" i="10"/>
  <c r="N196" i="10"/>
  <c r="O196" i="10" s="1"/>
  <c r="M196" i="10"/>
  <c r="K196" i="10"/>
  <c r="J196" i="10"/>
  <c r="I196" i="10"/>
  <c r="E196" i="10"/>
  <c r="B196" i="10"/>
  <c r="A196" i="10"/>
  <c r="R195" i="10"/>
  <c r="S195" i="10" s="1"/>
  <c r="Q195" i="10"/>
  <c r="N195" i="10"/>
  <c r="O195" i="10" s="1"/>
  <c r="M195" i="10"/>
  <c r="K195" i="10"/>
  <c r="J195" i="10"/>
  <c r="I195" i="10"/>
  <c r="E195" i="10"/>
  <c r="B195" i="10"/>
  <c r="A195" i="10"/>
  <c r="R194" i="10"/>
  <c r="S194" i="10" s="1"/>
  <c r="Q194" i="10"/>
  <c r="N194" i="10"/>
  <c r="O194" i="10" s="1"/>
  <c r="M194" i="10"/>
  <c r="K194" i="10"/>
  <c r="J194" i="10"/>
  <c r="I194" i="10"/>
  <c r="E194" i="10"/>
  <c r="B194" i="10"/>
  <c r="A194" i="10"/>
  <c r="R193" i="10"/>
  <c r="S193" i="10" s="1"/>
  <c r="Q193" i="10"/>
  <c r="N193" i="10"/>
  <c r="O193" i="10" s="1"/>
  <c r="M193" i="10"/>
  <c r="K193" i="10"/>
  <c r="J193" i="10"/>
  <c r="I193" i="10"/>
  <c r="E193" i="10"/>
  <c r="B193" i="10"/>
  <c r="A193" i="10"/>
  <c r="R192" i="10"/>
  <c r="S192" i="10" s="1"/>
  <c r="Q192" i="10"/>
  <c r="N192" i="10"/>
  <c r="O192" i="10" s="1"/>
  <c r="M192" i="10"/>
  <c r="K192" i="10"/>
  <c r="J192" i="10"/>
  <c r="I192" i="10"/>
  <c r="E192" i="10"/>
  <c r="B192" i="10"/>
  <c r="A192" i="10"/>
  <c r="R191" i="10"/>
  <c r="S191" i="10" s="1"/>
  <c r="Q191" i="10"/>
  <c r="N191" i="10"/>
  <c r="O191" i="10" s="1"/>
  <c r="M191" i="10"/>
  <c r="K191" i="10"/>
  <c r="J191" i="10"/>
  <c r="I191" i="10"/>
  <c r="E191" i="10"/>
  <c r="B191" i="10"/>
  <c r="A191" i="10"/>
  <c r="R190" i="10"/>
  <c r="S190" i="10" s="1"/>
  <c r="Q190" i="10"/>
  <c r="N190" i="10"/>
  <c r="O190" i="10" s="1"/>
  <c r="M190" i="10"/>
  <c r="K190" i="10"/>
  <c r="J190" i="10"/>
  <c r="I190" i="10"/>
  <c r="E190" i="10"/>
  <c r="B190" i="10"/>
  <c r="A190" i="10"/>
  <c r="R189" i="10"/>
  <c r="S189" i="10" s="1"/>
  <c r="Q189" i="10"/>
  <c r="N189" i="10"/>
  <c r="O189" i="10" s="1"/>
  <c r="M189" i="10"/>
  <c r="K189" i="10"/>
  <c r="J189" i="10"/>
  <c r="I189" i="10"/>
  <c r="E189" i="10"/>
  <c r="B189" i="10"/>
  <c r="A189" i="10"/>
  <c r="R188" i="10"/>
  <c r="S188" i="10" s="1"/>
  <c r="Q188" i="10"/>
  <c r="N188" i="10"/>
  <c r="O188" i="10" s="1"/>
  <c r="M188" i="10"/>
  <c r="K188" i="10"/>
  <c r="J188" i="10"/>
  <c r="I188" i="10"/>
  <c r="E188" i="10"/>
  <c r="B188" i="10"/>
  <c r="A188" i="10"/>
  <c r="R187" i="10"/>
  <c r="S187" i="10" s="1"/>
  <c r="Q187" i="10"/>
  <c r="N187" i="10"/>
  <c r="O187" i="10" s="1"/>
  <c r="M187" i="10"/>
  <c r="K187" i="10"/>
  <c r="J187" i="10"/>
  <c r="I187" i="10"/>
  <c r="E187" i="10"/>
  <c r="B187" i="10"/>
  <c r="A187" i="10"/>
  <c r="R186" i="10"/>
  <c r="S186" i="10" s="1"/>
  <c r="Q186" i="10"/>
  <c r="N186" i="10"/>
  <c r="O186" i="10" s="1"/>
  <c r="M186" i="10"/>
  <c r="K186" i="10"/>
  <c r="J186" i="10"/>
  <c r="I186" i="10"/>
  <c r="E186" i="10"/>
  <c r="B186" i="10"/>
  <c r="A186" i="10"/>
  <c r="R185" i="10"/>
  <c r="S185" i="10" s="1"/>
  <c r="Q185" i="10"/>
  <c r="N185" i="10"/>
  <c r="O185" i="10" s="1"/>
  <c r="M185" i="10"/>
  <c r="K185" i="10"/>
  <c r="J185" i="10"/>
  <c r="I185" i="10"/>
  <c r="E185" i="10"/>
  <c r="B185" i="10"/>
  <c r="A185" i="10"/>
  <c r="R184" i="10"/>
  <c r="S184" i="10" s="1"/>
  <c r="Q184" i="10"/>
  <c r="N184" i="10"/>
  <c r="O184" i="10" s="1"/>
  <c r="M184" i="10"/>
  <c r="K184" i="10"/>
  <c r="J184" i="10"/>
  <c r="I184" i="10"/>
  <c r="E184" i="10"/>
  <c r="B184" i="10"/>
  <c r="A184" i="10"/>
  <c r="R183" i="10"/>
  <c r="S183" i="10" s="1"/>
  <c r="Q183" i="10"/>
  <c r="O183" i="10"/>
  <c r="N183" i="10"/>
  <c r="M183" i="10"/>
  <c r="K183" i="10"/>
  <c r="J183" i="10"/>
  <c r="I183" i="10" s="1"/>
  <c r="E183" i="10"/>
  <c r="B183" i="10"/>
  <c r="A183" i="10"/>
  <c r="R182" i="10"/>
  <c r="S182" i="10" s="1"/>
  <c r="Q182" i="10"/>
  <c r="O182" i="10"/>
  <c r="N182" i="10"/>
  <c r="M182" i="10"/>
  <c r="K182" i="10"/>
  <c r="J182" i="10"/>
  <c r="I182" i="10" s="1"/>
  <c r="E182" i="10"/>
  <c r="B182" i="10"/>
  <c r="A182" i="10"/>
  <c r="R181" i="10"/>
  <c r="S181" i="10" s="1"/>
  <c r="Q181" i="10"/>
  <c r="O181" i="10"/>
  <c r="N181" i="10"/>
  <c r="M181" i="10"/>
  <c r="K181" i="10"/>
  <c r="J181" i="10"/>
  <c r="I181" i="10" s="1"/>
  <c r="E181" i="10"/>
  <c r="B181" i="10"/>
  <c r="A181" i="10"/>
  <c r="R180" i="10"/>
  <c r="S180" i="10" s="1"/>
  <c r="Q180" i="10"/>
  <c r="O180" i="10"/>
  <c r="N180" i="10"/>
  <c r="M180" i="10"/>
  <c r="K180" i="10"/>
  <c r="J180" i="10"/>
  <c r="I180" i="10" s="1"/>
  <c r="E180" i="10"/>
  <c r="B180" i="10"/>
  <c r="A180" i="10"/>
  <c r="R179" i="10"/>
  <c r="S179" i="10" s="1"/>
  <c r="Q179" i="10"/>
  <c r="O179" i="10"/>
  <c r="N179" i="10"/>
  <c r="M179" i="10"/>
  <c r="K179" i="10"/>
  <c r="J179" i="10"/>
  <c r="I179" i="10" s="1"/>
  <c r="E179" i="10"/>
  <c r="B179" i="10"/>
  <c r="A179" i="10"/>
  <c r="R178" i="10"/>
  <c r="S178" i="10" s="1"/>
  <c r="Q178" i="10"/>
  <c r="O178" i="10"/>
  <c r="N178" i="10"/>
  <c r="M178" i="10"/>
  <c r="K178" i="10"/>
  <c r="J178" i="10"/>
  <c r="I178" i="10" s="1"/>
  <c r="E178" i="10"/>
  <c r="B178" i="10"/>
  <c r="A178" i="10"/>
  <c r="R177" i="10"/>
  <c r="S177" i="10" s="1"/>
  <c r="Q177" i="10"/>
  <c r="O177" i="10"/>
  <c r="N177" i="10"/>
  <c r="M177" i="10"/>
  <c r="K177" i="10"/>
  <c r="J177" i="10"/>
  <c r="I177" i="10" s="1"/>
  <c r="E177" i="10"/>
  <c r="B177" i="10"/>
  <c r="A177" i="10"/>
  <c r="R176" i="10"/>
  <c r="S176" i="10" s="1"/>
  <c r="Q176" i="10"/>
  <c r="O176" i="10"/>
  <c r="N176" i="10"/>
  <c r="M176" i="10"/>
  <c r="K176" i="10"/>
  <c r="J176" i="10"/>
  <c r="I176" i="10" s="1"/>
  <c r="E176" i="10"/>
  <c r="B176" i="10"/>
  <c r="A176" i="10"/>
  <c r="R175" i="10"/>
  <c r="S175" i="10" s="1"/>
  <c r="Q175" i="10"/>
  <c r="O175" i="10"/>
  <c r="N175" i="10"/>
  <c r="M175" i="10"/>
  <c r="K175" i="10"/>
  <c r="J175" i="10"/>
  <c r="I175" i="10" s="1"/>
  <c r="E175" i="10"/>
  <c r="B175" i="10"/>
  <c r="A175" i="10"/>
  <c r="R174" i="10"/>
  <c r="S174" i="10" s="1"/>
  <c r="Q174" i="10"/>
  <c r="O174" i="10"/>
  <c r="N174" i="10"/>
  <c r="M174" i="10"/>
  <c r="K174" i="10"/>
  <c r="J174" i="10"/>
  <c r="I174" i="10" s="1"/>
  <c r="E174" i="10"/>
  <c r="B174" i="10"/>
  <c r="A174" i="10"/>
  <c r="R173" i="10"/>
  <c r="S173" i="10" s="1"/>
  <c r="Q173" i="10"/>
  <c r="O173" i="10"/>
  <c r="N173" i="10"/>
  <c r="M173" i="10"/>
  <c r="K173" i="10"/>
  <c r="J173" i="10"/>
  <c r="I173" i="10" s="1"/>
  <c r="E173" i="10"/>
  <c r="B173" i="10"/>
  <c r="A173" i="10"/>
  <c r="S172" i="10"/>
  <c r="Q172" i="10"/>
  <c r="O172" i="10"/>
  <c r="M172" i="10"/>
  <c r="K172" i="10"/>
  <c r="I172" i="10"/>
  <c r="S171" i="10"/>
  <c r="Q171" i="10"/>
  <c r="O171" i="10"/>
  <c r="M171" i="10"/>
  <c r="K171" i="10"/>
  <c r="I171" i="10"/>
  <c r="S170" i="10"/>
  <c r="Q170" i="10"/>
  <c r="O170" i="10"/>
  <c r="M170" i="10"/>
  <c r="K170" i="10"/>
  <c r="I170" i="10"/>
  <c r="S169" i="10"/>
  <c r="Q169" i="10"/>
  <c r="O169" i="10"/>
  <c r="M169" i="10"/>
  <c r="K169" i="10"/>
  <c r="I169" i="10"/>
  <c r="S168" i="10"/>
  <c r="Q168" i="10"/>
  <c r="O168" i="10"/>
  <c r="M168" i="10"/>
  <c r="K168" i="10"/>
  <c r="I168" i="10"/>
  <c r="S167" i="10"/>
  <c r="Q167" i="10"/>
  <c r="O167" i="10"/>
  <c r="M167" i="10"/>
  <c r="K167" i="10"/>
  <c r="I167" i="10"/>
  <c r="S166" i="10"/>
  <c r="Q166" i="10"/>
  <c r="O166" i="10"/>
  <c r="M166" i="10"/>
  <c r="K166" i="10"/>
  <c r="I166" i="10"/>
  <c r="S165" i="10"/>
  <c r="Q165" i="10"/>
  <c r="O165" i="10"/>
  <c r="M165" i="10"/>
  <c r="K165" i="10"/>
  <c r="I165" i="10"/>
  <c r="S164" i="10"/>
  <c r="Q164" i="10"/>
  <c r="O164" i="10"/>
  <c r="M164" i="10"/>
  <c r="K164" i="10"/>
  <c r="I164" i="10"/>
  <c r="S163" i="10"/>
  <c r="Q163" i="10"/>
  <c r="O163" i="10"/>
  <c r="M163" i="10"/>
  <c r="K163" i="10"/>
  <c r="I163" i="10"/>
  <c r="S162" i="10"/>
  <c r="Q162" i="10"/>
  <c r="O162" i="10"/>
  <c r="M162" i="10"/>
  <c r="K162" i="10"/>
  <c r="I162" i="10"/>
  <c r="S161" i="10"/>
  <c r="Q161" i="10"/>
  <c r="O161" i="10"/>
  <c r="M161" i="10"/>
  <c r="K161" i="10"/>
  <c r="I161" i="10"/>
  <c r="S160" i="10"/>
  <c r="Q160" i="10"/>
  <c r="O160" i="10"/>
  <c r="M160" i="10"/>
  <c r="K160" i="10"/>
  <c r="I160" i="10"/>
  <c r="S159" i="10"/>
  <c r="Q159" i="10"/>
  <c r="O159" i="10"/>
  <c r="M159" i="10"/>
  <c r="K159" i="10"/>
  <c r="I159" i="10"/>
  <c r="S158" i="10"/>
  <c r="Q158" i="10"/>
  <c r="O158" i="10"/>
  <c r="M158" i="10"/>
  <c r="K158" i="10"/>
  <c r="I158" i="10"/>
  <c r="S157" i="10"/>
  <c r="Q157" i="10"/>
  <c r="O157" i="10"/>
  <c r="M157" i="10"/>
  <c r="K157" i="10"/>
  <c r="I157" i="10"/>
  <c r="S156" i="10"/>
  <c r="Q156" i="10"/>
  <c r="O156" i="10"/>
  <c r="M156" i="10"/>
  <c r="K156" i="10"/>
  <c r="I156" i="10"/>
  <c r="S155" i="10"/>
  <c r="Q155" i="10"/>
  <c r="O155" i="10"/>
  <c r="M155" i="10"/>
  <c r="K155" i="10"/>
  <c r="I155" i="10"/>
  <c r="S154" i="10"/>
  <c r="Q154" i="10"/>
  <c r="O154" i="10"/>
  <c r="M154" i="10"/>
  <c r="K154" i="10"/>
  <c r="I154" i="10"/>
  <c r="S153" i="10"/>
  <c r="Q153" i="10"/>
  <c r="O153" i="10"/>
  <c r="M153" i="10"/>
  <c r="K153" i="10"/>
  <c r="I153" i="10"/>
  <c r="S152" i="10"/>
  <c r="Q152" i="10"/>
  <c r="O152" i="10"/>
  <c r="M152" i="10"/>
  <c r="K152" i="10"/>
  <c r="I152" i="10"/>
  <c r="S151" i="10"/>
  <c r="Q151" i="10"/>
  <c r="O151" i="10"/>
  <c r="M151" i="10"/>
  <c r="K151" i="10"/>
  <c r="I151" i="10"/>
  <c r="S150" i="10"/>
  <c r="Q150" i="10"/>
  <c r="O150" i="10"/>
  <c r="M150" i="10"/>
  <c r="K150" i="10"/>
  <c r="I150" i="10"/>
  <c r="S149" i="10"/>
  <c r="Q149" i="10"/>
  <c r="O149" i="10"/>
  <c r="M149" i="10"/>
  <c r="K149" i="10"/>
  <c r="I149" i="10"/>
  <c r="S148" i="10"/>
  <c r="Q148" i="10"/>
  <c r="O148" i="10"/>
  <c r="M148" i="10"/>
  <c r="K148" i="10"/>
  <c r="I148" i="10"/>
  <c r="S147" i="10"/>
  <c r="Q147" i="10"/>
  <c r="O147" i="10"/>
  <c r="M147" i="10"/>
  <c r="K147" i="10"/>
  <c r="I147" i="10"/>
  <c r="S146" i="10"/>
  <c r="Q146" i="10"/>
  <c r="O146" i="10"/>
  <c r="M146" i="10"/>
  <c r="K146" i="10"/>
  <c r="I146" i="10"/>
  <c r="S145" i="10"/>
  <c r="Q145" i="10"/>
  <c r="O145" i="10"/>
  <c r="M145" i="10"/>
  <c r="K145" i="10"/>
  <c r="I145" i="10"/>
  <c r="S144" i="10"/>
  <c r="Q144" i="10"/>
  <c r="O144" i="10"/>
  <c r="M144" i="10"/>
  <c r="K144" i="10"/>
  <c r="I144" i="10"/>
  <c r="S143" i="10"/>
  <c r="Q143" i="10"/>
  <c r="O143" i="10"/>
  <c r="M143" i="10"/>
  <c r="K143" i="10"/>
  <c r="I143" i="10"/>
  <c r="S142" i="10"/>
  <c r="Q142" i="10"/>
  <c r="O142" i="10"/>
  <c r="M142" i="10"/>
  <c r="K142" i="10"/>
  <c r="I142" i="10"/>
  <c r="S141" i="10"/>
  <c r="Q141" i="10"/>
  <c r="O141" i="10"/>
  <c r="M141" i="10"/>
  <c r="K141" i="10"/>
  <c r="I141" i="10"/>
  <c r="S140" i="10"/>
  <c r="Q140" i="10"/>
  <c r="O140" i="10"/>
  <c r="M140" i="10"/>
  <c r="K140" i="10"/>
  <c r="I140" i="10"/>
  <c r="S139" i="10"/>
  <c r="Q139" i="10"/>
  <c r="O139" i="10"/>
  <c r="M139" i="10"/>
  <c r="K139" i="10"/>
  <c r="I139" i="10"/>
  <c r="S138" i="10"/>
  <c r="Q138" i="10"/>
  <c r="O138" i="10"/>
  <c r="M138" i="10"/>
  <c r="K138" i="10"/>
  <c r="I138" i="10"/>
  <c r="S137" i="10"/>
  <c r="Q137" i="10"/>
  <c r="O137" i="10"/>
  <c r="M137" i="10"/>
  <c r="K137" i="10"/>
  <c r="I137" i="10"/>
  <c r="S136" i="10"/>
  <c r="Q136" i="10"/>
  <c r="O136" i="10"/>
  <c r="M136" i="10"/>
  <c r="K136" i="10"/>
  <c r="I136" i="10"/>
  <c r="S135" i="10"/>
  <c r="Q135" i="10"/>
  <c r="O135" i="10"/>
  <c r="M135" i="10"/>
  <c r="K135" i="10"/>
  <c r="I135" i="10"/>
  <c r="S134" i="10"/>
  <c r="Q134" i="10"/>
  <c r="O134" i="10"/>
  <c r="M134" i="10"/>
  <c r="K134" i="10"/>
  <c r="I134" i="10"/>
  <c r="S133" i="10"/>
  <c r="Q133" i="10"/>
  <c r="O133" i="10"/>
  <c r="M133" i="10"/>
  <c r="K133" i="10"/>
  <c r="I133" i="10"/>
  <c r="S132" i="10"/>
  <c r="Q132" i="10"/>
  <c r="O132" i="10"/>
  <c r="M132" i="10"/>
  <c r="K132" i="10"/>
  <c r="I132" i="10"/>
  <c r="S131" i="10"/>
  <c r="Q131" i="10"/>
  <c r="O131" i="10"/>
  <c r="M131" i="10"/>
  <c r="K131" i="10"/>
  <c r="I131" i="10"/>
  <c r="S130" i="10"/>
  <c r="Q130" i="10"/>
  <c r="O130" i="10"/>
  <c r="M130" i="10"/>
  <c r="K130" i="10"/>
  <c r="I130" i="10"/>
  <c r="S129" i="10"/>
  <c r="Q129" i="10"/>
  <c r="O129" i="10"/>
  <c r="M129" i="10"/>
  <c r="K129" i="10"/>
  <c r="I129" i="10"/>
  <c r="S128" i="10"/>
  <c r="Q128" i="10"/>
  <c r="O128" i="10"/>
  <c r="M128" i="10"/>
  <c r="K128" i="10"/>
  <c r="I128" i="10"/>
  <c r="S127" i="10"/>
  <c r="Q127" i="10"/>
  <c r="O127" i="10"/>
  <c r="M127" i="10"/>
  <c r="K127" i="10"/>
  <c r="I127" i="10"/>
  <c r="S126" i="10"/>
  <c r="Q126" i="10"/>
  <c r="O126" i="10"/>
  <c r="M126" i="10"/>
  <c r="K126" i="10"/>
  <c r="I126" i="10"/>
  <c r="S125" i="10"/>
  <c r="Q125" i="10"/>
  <c r="O125" i="10"/>
  <c r="M125" i="10"/>
  <c r="K125" i="10"/>
  <c r="I125" i="10"/>
  <c r="S124" i="10"/>
  <c r="Q124" i="10"/>
  <c r="O124" i="10"/>
  <c r="M124" i="10"/>
  <c r="K124" i="10"/>
  <c r="I124" i="10"/>
  <c r="S123" i="10"/>
  <c r="Q123" i="10"/>
  <c r="O123" i="10"/>
  <c r="M123" i="10"/>
  <c r="K123" i="10"/>
  <c r="I123" i="10"/>
  <c r="S122" i="10"/>
  <c r="Q122" i="10"/>
  <c r="O122" i="10"/>
  <c r="M122" i="10"/>
  <c r="K122" i="10"/>
  <c r="I122" i="10"/>
  <c r="S121" i="10"/>
  <c r="Q121" i="10"/>
  <c r="O121" i="10"/>
  <c r="M121" i="10"/>
  <c r="K121" i="10"/>
  <c r="I121" i="10"/>
  <c r="S120" i="10"/>
  <c r="Q120" i="10"/>
  <c r="O120" i="10"/>
  <c r="M120" i="10"/>
  <c r="K120" i="10"/>
  <c r="I120" i="10"/>
  <c r="S119" i="10"/>
  <c r="Q119" i="10"/>
  <c r="O119" i="10"/>
  <c r="M119" i="10"/>
  <c r="K119" i="10"/>
  <c r="I119" i="10"/>
  <c r="S118" i="10"/>
  <c r="Q118" i="10"/>
  <c r="O118" i="10"/>
  <c r="M118" i="10"/>
  <c r="K118" i="10"/>
  <c r="I118" i="10"/>
  <c r="S117" i="10"/>
  <c r="Q117" i="10"/>
  <c r="O117" i="10"/>
  <c r="M117" i="10"/>
  <c r="K117" i="10"/>
  <c r="I117" i="10"/>
  <c r="S116" i="10"/>
  <c r="Q116" i="10"/>
  <c r="O116" i="10"/>
  <c r="M116" i="10"/>
  <c r="K116" i="10"/>
  <c r="I116" i="10"/>
  <c r="S115" i="10"/>
  <c r="Q115" i="10"/>
  <c r="O115" i="10"/>
  <c r="M115" i="10"/>
  <c r="K115" i="10"/>
  <c r="I115" i="10"/>
  <c r="S114" i="10"/>
  <c r="Q114" i="10"/>
  <c r="O114" i="10"/>
  <c r="M114" i="10"/>
  <c r="K114" i="10"/>
  <c r="I114" i="10"/>
  <c r="S113" i="10"/>
  <c r="Q113" i="10"/>
  <c r="O113" i="10"/>
  <c r="M113" i="10"/>
  <c r="K113" i="10"/>
  <c r="I113" i="10"/>
  <c r="S112" i="10"/>
  <c r="Q112" i="10"/>
  <c r="O112" i="10"/>
  <c r="M112" i="10"/>
  <c r="K112" i="10"/>
  <c r="I112" i="10"/>
  <c r="S111" i="10"/>
  <c r="Q111" i="10"/>
  <c r="O111" i="10"/>
  <c r="M111" i="10"/>
  <c r="K111" i="10"/>
  <c r="I111" i="10"/>
  <c r="S110" i="10"/>
  <c r="Q110" i="10"/>
  <c r="O110" i="10"/>
  <c r="M110" i="10"/>
  <c r="K110" i="10"/>
  <c r="I110" i="10"/>
  <c r="S109" i="10"/>
  <c r="Q109" i="10"/>
  <c r="O109" i="10"/>
  <c r="M109" i="10"/>
  <c r="K109" i="10"/>
  <c r="I109" i="10"/>
  <c r="S108" i="10"/>
  <c r="Q108" i="10"/>
  <c r="O108" i="10"/>
  <c r="M108" i="10"/>
  <c r="K108" i="10"/>
  <c r="I108" i="10"/>
  <c r="S107" i="10"/>
  <c r="Q107" i="10"/>
  <c r="O107" i="10"/>
  <c r="M107" i="10"/>
  <c r="K107" i="10"/>
  <c r="I107" i="10"/>
  <c r="S106" i="10"/>
  <c r="Q106" i="10"/>
  <c r="O106" i="10"/>
  <c r="M106" i="10"/>
  <c r="K106" i="10"/>
  <c r="I106" i="10"/>
  <c r="S105" i="10"/>
  <c r="Q105" i="10"/>
  <c r="O105" i="10"/>
  <c r="M105" i="10"/>
  <c r="K105" i="10"/>
  <c r="I105" i="10"/>
  <c r="S104" i="10"/>
  <c r="Q104" i="10"/>
  <c r="O104" i="10"/>
  <c r="M104" i="10"/>
  <c r="K104" i="10"/>
  <c r="I104" i="10"/>
  <c r="S103" i="10"/>
  <c r="Q103" i="10"/>
  <c r="O103" i="10"/>
  <c r="M103" i="10"/>
  <c r="K103" i="10"/>
  <c r="I103" i="10"/>
  <c r="S102" i="10"/>
  <c r="Q102" i="10"/>
  <c r="O102" i="10"/>
  <c r="M102" i="10"/>
  <c r="K102" i="10"/>
  <c r="I102" i="10"/>
  <c r="S101" i="10"/>
  <c r="Q101" i="10"/>
  <c r="O101" i="10"/>
  <c r="M101" i="10"/>
  <c r="K101" i="10"/>
  <c r="I101" i="10"/>
  <c r="S100" i="10"/>
  <c r="Q100" i="10"/>
  <c r="O100" i="10"/>
  <c r="M100" i="10"/>
  <c r="K100" i="10"/>
  <c r="I100" i="10"/>
  <c r="S99" i="10"/>
  <c r="Q99" i="10"/>
  <c r="O99" i="10"/>
  <c r="M99" i="10"/>
  <c r="K99" i="10"/>
  <c r="I99" i="10"/>
  <c r="S98" i="10"/>
  <c r="Q98" i="10"/>
  <c r="O98" i="10"/>
  <c r="M98" i="10"/>
  <c r="K98" i="10"/>
  <c r="I98" i="10"/>
  <c r="S97" i="10"/>
  <c r="Q97" i="10"/>
  <c r="O97" i="10"/>
  <c r="M97" i="10"/>
  <c r="K97" i="10"/>
  <c r="I97" i="10"/>
  <c r="S96" i="10"/>
  <c r="Q96" i="10"/>
  <c r="O96" i="10"/>
  <c r="M96" i="10"/>
  <c r="K96" i="10"/>
  <c r="I96" i="10"/>
  <c r="S95" i="10"/>
  <c r="Q95" i="10"/>
  <c r="O95" i="10"/>
  <c r="M95" i="10"/>
  <c r="K95" i="10"/>
  <c r="I95" i="10"/>
  <c r="S94" i="10"/>
  <c r="Q94" i="10"/>
  <c r="O94" i="10"/>
  <c r="M94" i="10"/>
  <c r="K94" i="10"/>
  <c r="I94" i="10"/>
  <c r="S93" i="10"/>
  <c r="Q93" i="10"/>
  <c r="O93" i="10"/>
  <c r="M93" i="10"/>
  <c r="K93" i="10"/>
  <c r="I93" i="10"/>
  <c r="S92" i="10"/>
  <c r="Q92" i="10"/>
  <c r="O92" i="10"/>
  <c r="M92" i="10"/>
  <c r="K92" i="10"/>
  <c r="I92" i="10"/>
  <c r="S91" i="10"/>
  <c r="Q91" i="10"/>
  <c r="O91" i="10"/>
  <c r="M91" i="10"/>
  <c r="K91" i="10"/>
  <c r="I91" i="10"/>
  <c r="S90" i="10"/>
  <c r="Q90" i="10"/>
  <c r="O90" i="10"/>
  <c r="M90" i="10"/>
  <c r="K90" i="10"/>
  <c r="I90" i="10"/>
  <c r="S89" i="10"/>
  <c r="Q89" i="10"/>
  <c r="O89" i="10"/>
  <c r="M89" i="10"/>
  <c r="K89" i="10"/>
  <c r="I89" i="10"/>
  <c r="S88" i="10"/>
  <c r="Q88" i="10"/>
  <c r="O88" i="10"/>
  <c r="M88" i="10"/>
  <c r="K88" i="10"/>
  <c r="I88" i="10"/>
  <c r="S87" i="10"/>
  <c r="Q87" i="10"/>
  <c r="O87" i="10"/>
  <c r="M87" i="10"/>
  <c r="K87" i="10"/>
  <c r="I87" i="10"/>
  <c r="S86" i="10"/>
  <c r="Q86" i="10"/>
  <c r="O86" i="10"/>
  <c r="M86" i="10"/>
  <c r="K86" i="10"/>
  <c r="I86" i="10"/>
  <c r="S85" i="10"/>
  <c r="Q85" i="10"/>
  <c r="O85" i="10"/>
  <c r="M85" i="10"/>
  <c r="K85" i="10"/>
  <c r="I85" i="10"/>
  <c r="S84" i="10"/>
  <c r="Q84" i="10"/>
  <c r="O84" i="10"/>
  <c r="M84" i="10"/>
  <c r="K84" i="10"/>
  <c r="I84" i="10"/>
  <c r="S83" i="10"/>
  <c r="Q83" i="10"/>
  <c r="O83" i="10"/>
  <c r="M83" i="10"/>
  <c r="K83" i="10"/>
  <c r="I83" i="10"/>
  <c r="S82" i="10"/>
  <c r="Q82" i="10"/>
  <c r="O82" i="10"/>
  <c r="M82" i="10"/>
  <c r="K82" i="10"/>
  <c r="I82" i="10"/>
  <c r="S81" i="10"/>
  <c r="Q81" i="10"/>
  <c r="O81" i="10"/>
  <c r="M81" i="10"/>
  <c r="K81" i="10"/>
  <c r="I81" i="10"/>
  <c r="S80" i="10"/>
  <c r="Q80" i="10"/>
  <c r="O80" i="10"/>
  <c r="M80" i="10"/>
  <c r="K80" i="10"/>
  <c r="I80" i="10"/>
  <c r="S79" i="10"/>
  <c r="Q79" i="10"/>
  <c r="O79" i="10"/>
  <c r="M79" i="10"/>
  <c r="K79" i="10"/>
  <c r="I79" i="10"/>
  <c r="S78" i="10"/>
  <c r="Q78" i="10"/>
  <c r="O78" i="10"/>
  <c r="M78" i="10"/>
  <c r="K78" i="10"/>
  <c r="I78" i="10"/>
  <c r="S77" i="10"/>
  <c r="Q77" i="10"/>
  <c r="O77" i="10"/>
  <c r="M77" i="10"/>
  <c r="K77" i="10"/>
  <c r="I77" i="10"/>
  <c r="S76" i="10"/>
  <c r="Q76" i="10"/>
  <c r="O76" i="10"/>
  <c r="M76" i="10"/>
  <c r="K76" i="10"/>
  <c r="I76" i="10"/>
  <c r="S75" i="10"/>
  <c r="Q75" i="10"/>
  <c r="O75" i="10"/>
  <c r="M75" i="10"/>
  <c r="K75" i="10"/>
  <c r="I75" i="10"/>
  <c r="S74" i="10"/>
  <c r="Q74" i="10"/>
  <c r="O74" i="10"/>
  <c r="M74" i="10"/>
  <c r="K74" i="10"/>
  <c r="I74" i="10"/>
  <c r="S73" i="10"/>
  <c r="Q73" i="10"/>
  <c r="O73" i="10"/>
  <c r="M73" i="10"/>
  <c r="K73" i="10"/>
  <c r="I73" i="10"/>
  <c r="S72" i="10"/>
  <c r="Q72" i="10"/>
  <c r="O72" i="10"/>
  <c r="M72" i="10"/>
  <c r="K72" i="10"/>
  <c r="I72" i="10"/>
  <c r="S71" i="10"/>
  <c r="Q71" i="10"/>
  <c r="O71" i="10"/>
  <c r="M71" i="10"/>
  <c r="K71" i="10"/>
  <c r="I71" i="10"/>
  <c r="S70" i="10"/>
  <c r="Q70" i="10"/>
  <c r="O70" i="10"/>
  <c r="M70" i="10"/>
  <c r="K70" i="10"/>
  <c r="I70" i="10"/>
  <c r="S69" i="10"/>
  <c r="Q69" i="10"/>
  <c r="O69" i="10"/>
  <c r="M69" i="10"/>
  <c r="K69" i="10"/>
  <c r="I69" i="10"/>
  <c r="S68" i="10"/>
  <c r="Q68" i="10"/>
  <c r="O68" i="10"/>
  <c r="M68" i="10"/>
  <c r="K68" i="10"/>
  <c r="I68" i="10"/>
  <c r="S67" i="10"/>
  <c r="Q67" i="10"/>
  <c r="O67" i="10"/>
  <c r="M67" i="10"/>
  <c r="K67" i="10"/>
  <c r="I67" i="10"/>
  <c r="S66" i="10"/>
  <c r="Q66" i="10"/>
  <c r="O66" i="10"/>
  <c r="M66" i="10"/>
  <c r="K66" i="10"/>
  <c r="I66" i="10"/>
  <c r="S65" i="10"/>
  <c r="Q65" i="10"/>
  <c r="O65" i="10"/>
  <c r="M65" i="10"/>
  <c r="K65" i="10"/>
  <c r="I65" i="10"/>
  <c r="S64" i="10"/>
  <c r="Q64" i="10"/>
  <c r="O64" i="10"/>
  <c r="M64" i="10"/>
  <c r="K64" i="10"/>
  <c r="I64" i="10"/>
  <c r="S63" i="10"/>
  <c r="Q63" i="10"/>
  <c r="O63" i="10"/>
  <c r="M63" i="10"/>
  <c r="K63" i="10"/>
  <c r="I63" i="10"/>
  <c r="S62" i="10"/>
  <c r="Q62" i="10"/>
  <c r="O62" i="10"/>
  <c r="M62" i="10"/>
  <c r="K62" i="10"/>
  <c r="I62" i="10"/>
  <c r="S61" i="10"/>
  <c r="Q61" i="10"/>
  <c r="O61" i="10"/>
  <c r="M61" i="10"/>
  <c r="K61" i="10"/>
  <c r="I61" i="10"/>
  <c r="S60" i="10"/>
  <c r="Q60" i="10"/>
  <c r="O60" i="10"/>
  <c r="M60" i="10"/>
  <c r="K60" i="10"/>
  <c r="I60" i="10"/>
  <c r="S59" i="10"/>
  <c r="Q59" i="10"/>
  <c r="O59" i="10"/>
  <c r="M59" i="10"/>
  <c r="K59" i="10"/>
  <c r="I59" i="10"/>
  <c r="S58" i="10"/>
  <c r="Q58" i="10"/>
  <c r="O58" i="10"/>
  <c r="M58" i="10"/>
  <c r="K58" i="10"/>
  <c r="I58" i="10"/>
  <c r="S57" i="10"/>
  <c r="Q57" i="10"/>
  <c r="O57" i="10"/>
  <c r="M57" i="10"/>
  <c r="K57" i="10"/>
  <c r="I57" i="10"/>
  <c r="S56" i="10"/>
  <c r="Q56" i="10"/>
  <c r="O56" i="10"/>
  <c r="M56" i="10"/>
  <c r="K56" i="10"/>
  <c r="I56" i="10"/>
  <c r="S55" i="10"/>
  <c r="Q55" i="10"/>
  <c r="O55" i="10"/>
  <c r="M55" i="10"/>
  <c r="K55" i="10"/>
  <c r="I55" i="10"/>
  <c r="S54" i="10"/>
  <c r="Q54" i="10"/>
  <c r="O54" i="10"/>
  <c r="M54" i="10"/>
  <c r="K54" i="10"/>
  <c r="I54" i="10"/>
  <c r="S53" i="10"/>
  <c r="Q53" i="10"/>
  <c r="O53" i="10"/>
  <c r="M53" i="10"/>
  <c r="K53" i="10"/>
  <c r="I53" i="10"/>
  <c r="S52" i="10"/>
  <c r="Q52" i="10"/>
  <c r="O52" i="10"/>
  <c r="M52" i="10"/>
  <c r="K52" i="10"/>
  <c r="I52" i="10"/>
  <c r="S51" i="10"/>
  <c r="Q51" i="10"/>
  <c r="O51" i="10"/>
  <c r="M51" i="10"/>
  <c r="K51" i="10"/>
  <c r="I51" i="10"/>
  <c r="S50" i="10"/>
  <c r="Q50" i="10"/>
  <c r="O50" i="10"/>
  <c r="M50" i="10"/>
  <c r="K50" i="10"/>
  <c r="I50" i="10"/>
  <c r="S49" i="10"/>
  <c r="Q49" i="10"/>
  <c r="O49" i="10"/>
  <c r="M49" i="10"/>
  <c r="K49" i="10"/>
  <c r="I49" i="10"/>
  <c r="S48" i="10"/>
  <c r="Q48" i="10"/>
  <c r="O48" i="10"/>
  <c r="M48" i="10"/>
  <c r="K48" i="10"/>
  <c r="I48" i="10"/>
  <c r="S47" i="10"/>
  <c r="Q47" i="10"/>
  <c r="O47" i="10"/>
  <c r="M47" i="10"/>
  <c r="K47" i="10"/>
  <c r="I47" i="10"/>
  <c r="S46" i="10"/>
  <c r="Q46" i="10"/>
  <c r="O46" i="10"/>
  <c r="M46" i="10"/>
  <c r="K46" i="10"/>
  <c r="I46" i="10"/>
  <c r="S45" i="10"/>
  <c r="Q45" i="10"/>
  <c r="O45" i="10"/>
  <c r="M45" i="10"/>
  <c r="K45" i="10"/>
  <c r="I45" i="10"/>
  <c r="S44" i="10"/>
  <c r="Q44" i="10"/>
  <c r="O44" i="10"/>
  <c r="M44" i="10"/>
  <c r="K44" i="10"/>
  <c r="I44" i="10"/>
  <c r="S43" i="10"/>
  <c r="Q43" i="10"/>
  <c r="O43" i="10"/>
  <c r="M43" i="10"/>
  <c r="K43" i="10"/>
  <c r="I43" i="10"/>
  <c r="S42" i="10"/>
  <c r="Q42" i="10"/>
  <c r="O42" i="10"/>
  <c r="M42" i="10"/>
  <c r="K42" i="10"/>
  <c r="I42" i="10"/>
  <c r="S41" i="10"/>
  <c r="Q41" i="10"/>
  <c r="O41" i="10"/>
  <c r="M41" i="10"/>
  <c r="K41" i="10"/>
  <c r="I41" i="10"/>
  <c r="S40" i="10"/>
  <c r="Q40" i="10"/>
  <c r="O40" i="10"/>
  <c r="M40" i="10"/>
  <c r="K40" i="10"/>
  <c r="I40" i="10"/>
  <c r="S39" i="10"/>
  <c r="Q39" i="10"/>
  <c r="O39" i="10"/>
  <c r="M39" i="10"/>
  <c r="K39" i="10"/>
  <c r="I39" i="10"/>
  <c r="S38" i="10"/>
  <c r="Q38" i="10"/>
  <c r="O38" i="10"/>
  <c r="M38" i="10"/>
  <c r="K38" i="10"/>
  <c r="I38" i="10"/>
  <c r="S37" i="10"/>
  <c r="Q37" i="10"/>
  <c r="O37" i="10"/>
  <c r="M37" i="10"/>
  <c r="K37" i="10"/>
  <c r="I37" i="10"/>
  <c r="S36" i="10"/>
  <c r="Q36" i="10"/>
  <c r="O36" i="10"/>
  <c r="M36" i="10"/>
  <c r="K36" i="10"/>
  <c r="I36" i="10"/>
  <c r="S35" i="10"/>
  <c r="Q35" i="10"/>
  <c r="O35" i="10"/>
  <c r="M35" i="10"/>
  <c r="K35" i="10"/>
  <c r="I35" i="10"/>
  <c r="S34" i="10"/>
  <c r="Q34" i="10"/>
  <c r="O34" i="10"/>
  <c r="M34" i="10"/>
  <c r="K34" i="10"/>
  <c r="I34" i="10"/>
  <c r="S33" i="10"/>
  <c r="Q33" i="10"/>
  <c r="O33" i="10"/>
  <c r="M33" i="10"/>
  <c r="K33" i="10"/>
  <c r="I33" i="10"/>
  <c r="S32" i="10"/>
  <c r="Q32" i="10"/>
  <c r="O32" i="10"/>
  <c r="M32" i="10"/>
  <c r="K32" i="10"/>
  <c r="I32" i="10"/>
  <c r="S31" i="10"/>
  <c r="Q31" i="10"/>
  <c r="O31" i="10"/>
  <c r="M31" i="10"/>
  <c r="K31" i="10"/>
  <c r="I31" i="10"/>
  <c r="S30" i="10"/>
  <c r="Q30" i="10"/>
  <c r="O30" i="10"/>
  <c r="M30" i="10"/>
  <c r="K30" i="10"/>
  <c r="I30" i="10"/>
  <c r="S29" i="10"/>
  <c r="Q29" i="10"/>
  <c r="O29" i="10"/>
  <c r="M29" i="10"/>
  <c r="K29" i="10"/>
  <c r="I29" i="10"/>
  <c r="S28" i="10"/>
  <c r="Q28" i="10"/>
  <c r="O28" i="10"/>
  <c r="M28" i="10"/>
  <c r="K28" i="10"/>
  <c r="I28" i="10"/>
  <c r="S27" i="10"/>
  <c r="Q27" i="10"/>
  <c r="O27" i="10"/>
  <c r="M27" i="10"/>
  <c r="K27" i="10"/>
  <c r="I27" i="10"/>
  <c r="S26" i="10"/>
  <c r="Q26" i="10"/>
  <c r="O26" i="10"/>
  <c r="M26" i="10"/>
  <c r="K26" i="10"/>
  <c r="I26" i="10"/>
  <c r="S25" i="10"/>
  <c r="Q25" i="10"/>
  <c r="O25" i="10"/>
  <c r="M25" i="10"/>
  <c r="K25" i="10"/>
  <c r="I25" i="10"/>
  <c r="S24" i="10"/>
  <c r="Q24" i="10"/>
  <c r="O24" i="10"/>
  <c r="M24" i="10"/>
  <c r="K24" i="10"/>
  <c r="I24" i="10"/>
  <c r="S23" i="10"/>
  <c r="Q23" i="10"/>
  <c r="O23" i="10"/>
  <c r="M23" i="10"/>
  <c r="K23" i="10"/>
  <c r="I23" i="10"/>
  <c r="S22" i="10"/>
  <c r="Q22" i="10"/>
  <c r="O22" i="10"/>
  <c r="M22" i="10"/>
  <c r="K22" i="10"/>
  <c r="I22" i="10"/>
  <c r="S21" i="10"/>
  <c r="Q21" i="10"/>
  <c r="O21" i="10"/>
  <c r="M21" i="10"/>
  <c r="K21" i="10"/>
  <c r="I21" i="10"/>
  <c r="S20" i="10"/>
  <c r="Q20" i="10"/>
  <c r="O20" i="10"/>
  <c r="M20" i="10"/>
  <c r="K20" i="10"/>
  <c r="I20" i="10"/>
  <c r="S19" i="10"/>
  <c r="Q19" i="10"/>
  <c r="O19" i="10"/>
  <c r="M19" i="10"/>
  <c r="K19" i="10"/>
  <c r="I19" i="10"/>
  <c r="S18" i="10"/>
  <c r="Q18" i="10"/>
  <c r="O18" i="10"/>
  <c r="M18" i="10"/>
  <c r="K18" i="10"/>
  <c r="I18" i="10"/>
  <c r="S17" i="10"/>
  <c r="Q17" i="10"/>
  <c r="O17" i="10"/>
  <c r="M17" i="10"/>
  <c r="K17" i="10"/>
  <c r="I17" i="10"/>
  <c r="S16" i="10"/>
  <c r="Q16" i="10"/>
  <c r="O16" i="10"/>
  <c r="M16" i="10"/>
  <c r="K16" i="10"/>
  <c r="I16" i="10"/>
  <c r="S15" i="10"/>
  <c r="Q15" i="10"/>
  <c r="O15" i="10"/>
  <c r="M15" i="10"/>
  <c r="K15" i="10"/>
  <c r="I15" i="10"/>
  <c r="S14" i="10"/>
  <c r="Q14" i="10"/>
  <c r="O14" i="10"/>
  <c r="M14" i="10"/>
  <c r="K14" i="10"/>
  <c r="I14" i="10"/>
  <c r="S13" i="10"/>
  <c r="Q13" i="10"/>
  <c r="O13" i="10"/>
  <c r="M13" i="10"/>
  <c r="K13" i="10"/>
  <c r="I13" i="10"/>
  <c r="S12" i="10"/>
  <c r="Q12" i="10"/>
  <c r="O12" i="10"/>
  <c r="M12" i="10"/>
  <c r="K12" i="10"/>
  <c r="I12" i="10"/>
  <c r="S11" i="10"/>
  <c r="Q11" i="10"/>
  <c r="O11" i="10"/>
  <c r="M11" i="10"/>
  <c r="K11" i="10"/>
  <c r="I11" i="10"/>
  <c r="Q199" i="10" l="1"/>
  <c r="M201" i="10"/>
  <c r="Q203" i="10"/>
  <c r="M205" i="10"/>
  <c r="M208" i="10"/>
  <c r="M210" i="10"/>
  <c r="M212" i="10"/>
  <c r="M214" i="10"/>
  <c r="M216" i="10"/>
  <c r="M218" i="10"/>
  <c r="M220" i="10"/>
  <c r="M222" i="10"/>
  <c r="M224" i="10"/>
  <c r="M226" i="10"/>
  <c r="M228" i="10"/>
  <c r="M230" i="10"/>
  <c r="M232" i="10"/>
  <c r="M234" i="10"/>
  <c r="M236" i="10"/>
  <c r="M238" i="10"/>
  <c r="M240" i="10"/>
  <c r="M242" i="10"/>
  <c r="M244" i="10"/>
  <c r="M246" i="10"/>
  <c r="M248" i="10"/>
  <c r="M250" i="10"/>
  <c r="M252" i="10"/>
  <c r="M254" i="10"/>
  <c r="M256" i="10"/>
  <c r="M258" i="10"/>
  <c r="M260" i="10"/>
  <c r="M262" i="10"/>
  <c r="M264" i="10"/>
  <c r="M266" i="10"/>
  <c r="M268" i="10"/>
  <c r="M270" i="10"/>
  <c r="M272" i="10"/>
  <c r="M274" i="10"/>
  <c r="M276" i="10"/>
  <c r="M278" i="10"/>
  <c r="M280" i="10"/>
  <c r="M283" i="10"/>
  <c r="S282" i="10"/>
  <c r="S208" i="10"/>
  <c r="S210" i="10"/>
  <c r="S212" i="10"/>
  <c r="S214" i="10"/>
  <c r="S216" i="10"/>
  <c r="S218" i="10"/>
  <c r="S220" i="10"/>
  <c r="S222" i="10"/>
  <c r="S224" i="10"/>
  <c r="S226" i="10"/>
  <c r="S228" i="10"/>
  <c r="S230" i="10"/>
  <c r="S232" i="10"/>
  <c r="S234" i="10"/>
  <c r="S236" i="10"/>
  <c r="S238" i="10"/>
  <c r="S240" i="10"/>
  <c r="S242" i="10"/>
  <c r="S244" i="10"/>
  <c r="S246" i="10"/>
  <c r="S248" i="10"/>
  <c r="S250" i="10"/>
  <c r="S252" i="10"/>
  <c r="S254" i="10"/>
  <c r="S256" i="10"/>
  <c r="S258" i="10"/>
  <c r="S260" i="10"/>
  <c r="S262" i="10"/>
  <c r="S264" i="10"/>
  <c r="S266" i="10"/>
  <c r="S268" i="10"/>
  <c r="S270" i="10"/>
  <c r="S272" i="10"/>
  <c r="S274" i="10"/>
  <c r="S276" i="10"/>
  <c r="S278" i="10"/>
  <c r="S280" i="10"/>
  <c r="S283" i="10"/>
  <c r="Q14" i="9"/>
  <c r="M14" i="9"/>
  <c r="Q13" i="9"/>
  <c r="M13" i="9"/>
  <c r="Q12" i="9"/>
  <c r="M12" i="9"/>
</calcChain>
</file>

<file path=xl/comments1.xml><?xml version="1.0" encoding="utf-8"?>
<comments xmlns="http://schemas.openxmlformats.org/spreadsheetml/2006/main">
  <authors>
    <author>medicin12</author>
  </authors>
  <commentList>
    <comment ref="I12" authorId="0">
      <text>
        <r>
          <rPr>
            <b/>
            <sz val="9"/>
            <color indexed="81"/>
            <rFont val="Tahoma"/>
            <family val="2"/>
            <charset val="204"/>
          </rPr>
          <t>medicin12:</t>
        </r>
        <r>
          <rPr>
            <sz val="9"/>
            <color indexed="81"/>
            <rFont val="Tahoma"/>
            <family val="2"/>
            <charset val="204"/>
          </rPr>
          <t xml:space="preserve">
длит по ГЗ на 2016 сост 40,54</t>
        </r>
      </text>
    </comment>
  </commentList>
</comments>
</file>

<file path=xl/sharedStrings.xml><?xml version="1.0" encoding="utf-8"?>
<sst xmlns="http://schemas.openxmlformats.org/spreadsheetml/2006/main" count="2707" uniqueCount="764">
  <si>
    <t>(наименование министерства (ведомства))</t>
  </si>
  <si>
    <t>2017 год</t>
  </si>
  <si>
    <t>2018 год</t>
  </si>
  <si>
    <t>2019 год</t>
  </si>
  <si>
    <t>Код базовой услуги или работы</t>
  </si>
  <si>
    <t>Потребитель услуги</t>
  </si>
  <si>
    <t>Методика, применяемая для оценки потребности в услуге</t>
  </si>
  <si>
    <t>адрес размещения методики в сети "Интернет"</t>
  </si>
  <si>
    <t>формула для расчета потребности в услуге с указанием наименований показателей, включенных в формулу</t>
  </si>
  <si>
    <t>наименование, дата и номер нормативного акта об утверждении методики</t>
  </si>
  <si>
    <t xml:space="preserve">Наименование государственной услуги </t>
  </si>
  <si>
    <t xml:space="preserve">Сфера, к которой относится услуга </t>
  </si>
  <si>
    <t>Ед. изм. объема  услуги</t>
  </si>
  <si>
    <t>расчет потребности в услуге на основании методи и исходных данных для расчета потребности в услуге</t>
  </si>
  <si>
    <t>адрес размещения исходных данных для расчета потребности в услуге в сети "Интернет"</t>
  </si>
  <si>
    <t>результаты оценки потребности в услуге (объем)</t>
  </si>
  <si>
    <t xml:space="preserve">Расчеты и результаты оценки потребности в услугах социальной сферы на 2017 год и плановый период 2018 и 2019 год </t>
  </si>
  <si>
    <t>в том числе  по потребителям услуг, оказываемых государственными учреждениями</t>
  </si>
  <si>
    <t>Физическая культура и спорт</t>
  </si>
  <si>
    <t>Физические лица (граждане Российской Федерации)</t>
  </si>
  <si>
    <t>чел.</t>
  </si>
  <si>
    <t>30.002.0</t>
  </si>
  <si>
    <t>Спортивная подготовка по неолимпийским видам спорта</t>
  </si>
  <si>
    <t>30.001.0</t>
  </si>
  <si>
    <t>Спортивная подготовка по олимпийским видам спорта</t>
  </si>
  <si>
    <t>11.791.0</t>
  </si>
  <si>
    <t>Реализация основных общеобразовательных программ основного общего образования</t>
  </si>
  <si>
    <t>11.623.0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</si>
  <si>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по укрупненной группе направлений подготовки и специальностей (профессий) "49.00.00 ФИЗИЧЕСКАЯ КУЛЬТУРА И СПОРТ"</t>
  </si>
  <si>
    <t>11.Д07.0</t>
  </si>
  <si>
    <t>Предоставление питания</t>
  </si>
  <si>
    <t>11.794.0</t>
  </si>
  <si>
    <t>Реализация основных общеобразовательных программ среднего общего образования</t>
  </si>
  <si>
    <t>Образование</t>
  </si>
  <si>
    <t>Физические лица</t>
  </si>
  <si>
    <t>по Министерству физической культуры и спорта Чувашской Республики</t>
  </si>
  <si>
    <t>по анализу статистических данных</t>
  </si>
  <si>
    <t>по анализу статистическим данных</t>
  </si>
  <si>
    <t>анализ статистических данных</t>
  </si>
  <si>
    <t>Приказ Минспорта Чувашии от 29.11.2016 № 488а</t>
  </si>
  <si>
    <t>http://gov.cap.ru/SiteMap.aspx?gov_id=20&amp;id=1963286&amp;title=Nezavisimaya_sistema_ocenki_kachestva_raboti_organizacij_v_sfere_fizicheskoj_kuljturi_i_sporta</t>
  </si>
  <si>
    <t>http://gov.cap.ru/UserFiles/orgs/GrvId_20/metodika_ocenki_potrebnosti_v_predostavlenii_uslug.pdf</t>
  </si>
  <si>
    <t>по Министерству культуры, по делам национальностей и архивного дела Чувашской Республики</t>
  </si>
  <si>
    <t>07.001.0</t>
  </si>
  <si>
    <t>Показ спектаклей (театральных постановок)  (балет, на стационаре, большая форма)</t>
  </si>
  <si>
    <t>Культура, кинематография, архивное дело</t>
  </si>
  <si>
    <t xml:space="preserve">Физические лица </t>
  </si>
  <si>
    <t>Человек</t>
  </si>
  <si>
    <t xml:space="preserve">приказ Минкультуры Чувашии от 29.11.2016 № 01-07/431 "Об утверждении Методики определения потребности в предоставлении услуг государственными учреждениями Чувашской Республики, подведомственными Министерству культуры, по делам национально-стей и архивного дела Чувашской Республики" </t>
  </si>
  <si>
    <t>http://gov.cap.ru/SiteMap.aspx?gov_id=12&amp;id=1644043&amp;title=Pokazateli_effektivnosti_deyateljnosti_podvedomstvennih_uchrezhdenij_ih_rukovoditelej_i_rabotnikov</t>
  </si>
  <si>
    <r>
      <t>Ч</t>
    </r>
    <r>
      <rPr>
        <vertAlign val="subscript"/>
        <sz val="10"/>
        <color indexed="8"/>
        <rFont val="TimesET"/>
      </rPr>
      <t>потр.</t>
    </r>
    <r>
      <rPr>
        <sz val="10"/>
        <color indexed="8"/>
        <rFont val="TimesET"/>
      </rPr>
      <t xml:space="preserve"> = (Ч</t>
    </r>
    <r>
      <rPr>
        <vertAlign val="subscript"/>
        <sz val="10"/>
        <color indexed="8"/>
        <rFont val="TimesET"/>
      </rPr>
      <t>отч.</t>
    </r>
    <r>
      <rPr>
        <sz val="10"/>
        <color indexed="8"/>
        <rFont val="TimesET"/>
      </rPr>
      <t xml:space="preserve"> + Пр</t>
    </r>
    <r>
      <rPr>
        <vertAlign val="subscript"/>
        <sz val="10"/>
        <color indexed="8"/>
        <rFont val="TimesET"/>
      </rPr>
      <t>числ.план</t>
    </r>
    <r>
      <rPr>
        <sz val="10"/>
        <color indexed="8"/>
        <rFont val="TimesET"/>
      </rPr>
      <t>) x И</t>
    </r>
    <r>
      <rPr>
        <vertAlign val="subscript"/>
        <sz val="10"/>
        <color indexed="8"/>
        <rFont val="TimesET"/>
      </rPr>
      <t>вост; Ивост. = (Пчисл.отч.пер. + Ппр.числ.отч.пер.)/(Чотч. + Прчисл.отч.)</t>
    </r>
  </si>
  <si>
    <t>Чпотр.=(14799-97)*1,01407972;         Ивост.= (14854+55)/(14799-97)</t>
  </si>
  <si>
    <t>Чпотр.=(14909+45)*1,0041486;                 Ивост.= (14954+53)/(14900+45)</t>
  </si>
  <si>
    <t>Чпотр.=(15016-13)*1,0080337;                 Ивост.= (15003+54)/(14950-13)</t>
  </si>
  <si>
    <t>Показ спектаклей (театральных постановок)  (балет, на гастролях, большая форма)</t>
  </si>
  <si>
    <t>Чпотр.=(16304-109)*1,014016672;         Ивост.= (16363+59)/(16304-109)</t>
  </si>
  <si>
    <t>Чпотр.=(16422+52)*1,0040080;                        Ивост.= (59+16474)/(16415+52)</t>
  </si>
  <si>
    <t>Чпотр.=(16540-11)*1,0078377;                 Ивост.= (16529+59)/(16470-11)</t>
  </si>
  <si>
    <t>Показ спектаклей (театральных постановок)  (балет, на стационаре, малая форма)</t>
  </si>
  <si>
    <t>Чпотр.=(1505-11)*1,014056225;         Ивост.= (1510+5)/(1505-11)</t>
  </si>
  <si>
    <t>Чпотр.=(1515+5)*1,0032885;         Ивост.= (1520+5)/(1515-5)</t>
  </si>
  <si>
    <t>Чпотр.=(1525+1)*1,0065746;                 Ивост.= (1526+5)/(1520+1)</t>
  </si>
  <si>
    <t>Показ спектаклей (театральных постановок)  (опера, на стационаре, большая форма)</t>
  </si>
  <si>
    <t>Чпотр.=(12542-84)*1,013966929;         Ивост.= (12587+45)/(12542-84)</t>
  </si>
  <si>
    <t>Чпотр.=(12632+41)*1,0039471;         Ивост.= (12673+45)/(12627+41)</t>
  </si>
  <si>
    <t>Чпотр.=(12722-7)*1,0077397;                 Ивост.= (12715+45)/(12669-7)</t>
  </si>
  <si>
    <t>Показ спектаклей (театральных постановок)  (опера, на гастролях, большая форма)</t>
  </si>
  <si>
    <t>Чпотр.=(878-6)*1,013761468;         Ивост.= (881+3)/(878-6)</t>
  </si>
  <si>
    <t>Чпотр.=(884+2)*1,0033815;         Ивост.= (887+3)/(884+3)</t>
  </si>
  <si>
    <t>Чпотр.=(890+0)*1,0067644;                 Ивост.= (890+3)/(887+0)</t>
  </si>
  <si>
    <t>Показ спектаклей (театральных постановок)  (музыкальная комедия, на стационаре, большая форма)</t>
  </si>
  <si>
    <t>Чпотр.=(33015-221)*1,01405745;         Ивост.= (33135+120)/(33015-221)</t>
  </si>
  <si>
    <t>Чпотр.=(33255+105)*1,00404861;         Ивост.= (33360+120)/(33240+105)</t>
  </si>
  <si>
    <t>Чпотр.=(133494-22)*1,0078608;                 Ивост.= (33472+120)/(33352-22)</t>
  </si>
  <si>
    <t>Показ спектаклей (театральных постановок)  (музыкальная комедия, на выездах, малая форма)</t>
  </si>
  <si>
    <t>Чпотр.=(2508-17)*1,014050582;         Ивост.= (2517+9)/(2508-17)</t>
  </si>
  <si>
    <t>Чпотр.=(2526+9)*1,0035502;         Ивост.= (2535+9)/(2526+9)</t>
  </si>
  <si>
    <t>Чпотр.=(2544-1)*1,007501;                 Ивост.= (2543+9)/(2534-1)</t>
  </si>
  <si>
    <t>Показ спектаклей (театральных постановок)  (драма, на стационаре, большая форма)</t>
  </si>
  <si>
    <t>Чпотр.=(125173-835)*1,014034326;         Ивост.= (125628+455)/(125173-835)</t>
  </si>
  <si>
    <t>Чпотр.=(126083+868)*1,0003376;         Ивост.= (126951+455)/(126495+868)</t>
  </si>
  <si>
    <t>Чпотр.=(126994+843)*1,0005537;                 Ивост.= (127837+457)/(127380+843)</t>
  </si>
  <si>
    <t>Показ спектаклей (театральных постановок)  (драма, на гастролях, большая форма)</t>
  </si>
  <si>
    <t>Чпотр.=(11548-77)*1,014035394;         Ивост.= (11590+42)/(11548-77)</t>
  </si>
  <si>
    <t>Чпотр.=(11632+176)*0,9923801;         Ивост.= (11808+43)/(11766+176)</t>
  </si>
  <si>
    <t>Чпотр.=(11718+269)*0,98493;                 Ивост.= (11987+43)/(11945+269)</t>
  </si>
  <si>
    <t>Показ спектаклей (театральных постановок)  (драма, на выезде, большая форма)</t>
  </si>
  <si>
    <t>Чпотр.=(64019-427)*1,014042647;         Ивост.= (64252+233)/(64019-427)</t>
  </si>
  <si>
    <t>Чпотр.=(64485+479)*0,9998006;         Ивост.= (64964+233)/(64731+479)</t>
  </si>
  <si>
    <t>Чпотр.=(64951+499)*0,9995;                 Ивост.= (65450+234)/(65216+499)</t>
  </si>
  <si>
    <t>Показ спектаклей (театральных постановок)  (драма, на стационаре, малая форма)</t>
  </si>
  <si>
    <t>Чпотр.=(1235-9)*1,013866232;         Ивост.= (1239+4)/(1235-9)</t>
  </si>
  <si>
    <t>Чпотр.=(1243+18)*0,9937182;         Ивост.= (1261+5)/(1256+18)</t>
  </si>
  <si>
    <t>Чпотр.=(1253+31)*0,98245;                 Ивост.= (1284+4)/(1280+31)</t>
  </si>
  <si>
    <t>Показ спектаклей (театральных постановок)  (драма, на выезде, малая форма)</t>
  </si>
  <si>
    <t>Чпотр.=(458-2)*1,013157895;         Ивост.= (460+2)/(458-2)</t>
  </si>
  <si>
    <t>Чпотр.=(462+7)*0,9936667;         Ивост.= (1469+2)/(467+7)</t>
  </si>
  <si>
    <t>Чпотр.=(466+11)*0,98559;                 Ивост.= (477+2)/(475+11)</t>
  </si>
  <si>
    <t>Показ спектаклей (театральных постановок)  (кукольный спектакль, на стационаре, малая форма)</t>
  </si>
  <si>
    <t>Чпотр.=(39757-263)*1,014052768;         Ивост.= (39903+146)/(39757-263)</t>
  </si>
  <si>
    <t>Чпотр.=(40049+250)*1,0009900;         Ивост.= (40299+145)/(40154+250)</t>
  </si>
  <si>
    <t>Чпотр.=(40339+221)*1,00169;                 Ивост.= (40560+145)/(40415+221)</t>
  </si>
  <si>
    <t>Показ спектаклей (театральных постановок)  (кукольный спектакль, на гастролях, малая форма)</t>
  </si>
  <si>
    <t>Чпотр.=(9908-66)*1,01402154;         Ивост.= (9944+36)/(9908-66)</t>
  </si>
  <si>
    <t>Чпотр.=(9980+31)*1,0040976;         Ивост.= (10011+36)/(9975+31)</t>
  </si>
  <si>
    <t>Чпотр.=(10052-7)*1,00789;                 Ивост.= (10045+36)/(10009-7)</t>
  </si>
  <si>
    <t>Показ спектаклей (театральных постановок)  (кукольный спектакль, на выезде, малая форма)</t>
  </si>
  <si>
    <t>Чпотр.=(14971-100)*1,013986954;         Ивост.= (15025+54)/(14971-100)</t>
  </si>
  <si>
    <t>Чпотр.=(15079+48)*1,0039679;         Ивост.= (15127+54)/(15073+48)</t>
  </si>
  <si>
    <t>Чпотр.=(15187-9)*1,00780;                 Ивост.= (15178+54)/(15123-9)</t>
  </si>
  <si>
    <t>07.002.0</t>
  </si>
  <si>
    <t xml:space="preserve">Показ концертов и концертных программ  (концерт камерного оркестра- стационар)                                                           </t>
  </si>
  <si>
    <t>Чпотр.=(4013-27)*1,01430005;         Ивост.= (4028+15)/(4013-277)</t>
  </si>
  <si>
    <t>Чпотр.=(4043+13)*1,0041938;         Ивост.= (4056+15)/(4041+13)</t>
  </si>
  <si>
    <t>Чпотр.=(4073-4)*1,008395;                 Ивост.= (4069+15)/(4054-4)</t>
  </si>
  <si>
    <t xml:space="preserve">Показ концертов и концертных программ  (концерт камерного оркестра- на выезде)                                                           </t>
  </si>
  <si>
    <t>Чпотр.=(1756-12)*1,013761468;         Ивост.= (1762-6)/(1756-12)</t>
  </si>
  <si>
    <t>Чпотр.=(1768+6)*1,0033815;         Ивост.= (1774+6)/(1768+6)</t>
  </si>
  <si>
    <t>Чпотр.=(1780+0)*1,00733;                 Ивост.= (1780+6)/(1773+0)</t>
  </si>
  <si>
    <t>Показ концертов и концертных программ (концерт оркестра (большие составы) - на стационаре)</t>
  </si>
  <si>
    <t>Чпотр.=(2634-17)*1,014138326;         Ивост.= (2644+10)/(2634-17)</t>
  </si>
  <si>
    <t>Чпотр.=(2654+8)*1,0045120;         Ивост.= (2662+10)/(2652+8)</t>
  </si>
  <si>
    <t>Чпотр.=(2674-4)*1,0090361;                 Ивост.= (2670+10)/(2660-4)</t>
  </si>
  <si>
    <t>Показ концертов и концертных программ (концерт оркестра (большие составы) - на выезде)</t>
  </si>
  <si>
    <t>Чпотр.=(6772-45)*1,014122194;         Ивост.= (6797+25)/(6772-45)</t>
  </si>
  <si>
    <t>Чпотр.=(6822+22)*1,0039470;         Ивост.= (6844+24)/(6819+22)</t>
  </si>
  <si>
    <t>Чпотр.=(6870-4)*1,00789;                 Ивост.= (6866+25)/(6841-4)</t>
  </si>
  <si>
    <t>Показ концертов и концертных программ (концерт танцевально-хореографического коллектива в стационаре)</t>
  </si>
  <si>
    <t>Чпотр.=(5581-37)*1,013888889;         Ивост.= (5601+20)/(5581-37)</t>
  </si>
  <si>
    <t>Чпотр.=(5621+56)*0,9971996;         Ивост.= (5677+20)/(5657+56)</t>
  </si>
  <si>
    <t>Чпотр.=(5661+61)*0,99652;                 Ивост.= (5722+20)/(5701+61)</t>
  </si>
  <si>
    <t>Показ концертов и концертных программ (концерт танцевально-хореографического коллектива на выезде)</t>
  </si>
  <si>
    <t>Чпотр.=(44522-297)*1,014041832;         Ивост.= (44684+162)/(44522-297)</t>
  </si>
  <si>
    <t>Чпотр.=(44846+168)*1,0034652;         Ивост.= (45014+162)/(44852+168)</t>
  </si>
  <si>
    <t>Чпотр.=(45170+31)*1,006456;                 Ивост.= (45201+161)/(45040+31)</t>
  </si>
  <si>
    <t xml:space="preserve">Показ концертов и концертных программ  (концерт камерного ансамбля - стационар)                                                           </t>
  </si>
  <si>
    <t>Чпотр.=(12542-83)*1,014046071;         Ивост.= (12588+46)/(12542-83)</t>
  </si>
  <si>
    <t>Чпотр.=(12634+39)*1,0041846;         Ивост.= (12673+46)/(12627+39)</t>
  </si>
  <si>
    <t>Чпотр.=(12725-10)*1,00797;                 Ивост.= (12715+45)/(12669-10)</t>
  </si>
  <si>
    <t xml:space="preserve">Показ концертов и концертных программ  (концерт камерного ансамбля - на гастролях)                                                           </t>
  </si>
  <si>
    <t>Чпотр.=(21321-141)*1,014022663;         Ивост.= (21399+78)/(21321-141)</t>
  </si>
  <si>
    <t>Чпотр.=(21477+66)*1,0040869;         Ивост.= (21543+77)/(21466+66)</t>
  </si>
  <si>
    <t>Чпотр.=(21631-16)*1,00789;                 Ивост.= (21615+77)/(21538-16)</t>
  </si>
  <si>
    <t xml:space="preserve">Показ концертов и концертных программ  (концерт камерного ансамбля -на выезде)                                                           </t>
  </si>
  <si>
    <t>Чпотр.=(50919-339)*1,014017398        Ивост.= (51104+185)/(50919-339)</t>
  </si>
  <si>
    <t>Чпотр.=(51289+162)*1,0040445;         Ивост.= (51451+185)/(51266+162)</t>
  </si>
  <si>
    <t>Чпотр.=(51659-37)*1,00787;                 Ивост.= (51622+184)/(51438-37)</t>
  </si>
  <si>
    <t xml:space="preserve">Показ концертов и концертных программ (совместный концерт оркестра и хора - стационар)                                                           </t>
  </si>
  <si>
    <t>Чпотр.=(4013-27)*1,01430005;         Ивост.= (4028+15)/(4013-27)</t>
  </si>
  <si>
    <t>Чпотр.=(4043+25)*1,0012262;         Ивост.= (4068+15)/(4053+25)</t>
  </si>
  <si>
    <t>Чпотр.=(4072+22)*1,00170;                 Ивост.= (4094+22)/(4080+22)</t>
  </si>
  <si>
    <t xml:space="preserve">Показ концертов и концертных программ (совместный концерт оркестра и хора - на выезде)                                                           </t>
  </si>
  <si>
    <t>Чпотр.=(4013-28)*1,014052698;         Ивост.= (4027-14)/(4013-28)</t>
  </si>
  <si>
    <t>Чпотр.=(4041+27)*1,0007354;         Ивост.= (4068+15)/(4053+27)</t>
  </si>
  <si>
    <t>Чпотр.=(4071+23)*1,00146;                 Ивост.= (4094+15)/(4080+23)</t>
  </si>
  <si>
    <t xml:space="preserve">Показ концертов и концертных программ (сольный концерт - стационар)                                                           </t>
  </si>
  <si>
    <t>Чпотр.=(1254-9)*1,013654618;         Ивост.= (1258+4)/(1254-9)</t>
  </si>
  <si>
    <t>Чпотр.=(1262+6)*1,0031532;         Ивост.= (1268+5)/(1263+6)</t>
  </si>
  <si>
    <t>Чпотр.=(1272-1)*1,0071;                 Ивост.= (1271+4)/(1267-1)</t>
  </si>
  <si>
    <t xml:space="preserve">Показ концертов и концертных программ (сольный концерт - на выезде)                                                           </t>
  </si>
  <si>
    <t>Чпотр.=(15426-103)*1,014031195;         Ивост.= (15482+56)/(15426-103)</t>
  </si>
  <si>
    <t>Чпотр.=(15538+62)*1,0032039;         Ивост.= (15600+56)/(15544+62)</t>
  </si>
  <si>
    <t>Чпотр.=(15650+15)*1,00620;                 Ивост.= (15665+56)/(15609+15)</t>
  </si>
  <si>
    <t xml:space="preserve">Показ концертов и концертных программ (сборный концерт - стационар)                                                           </t>
  </si>
  <si>
    <t>Чпотр.=(11287-76)*1,014093301;         Ивост.= (11328+41)/(11287-76)</t>
  </si>
  <si>
    <t>Чпотр.=(11369+36)*1,0040351;         Ивост.= (11405+41)/(11364+36)</t>
  </si>
  <si>
    <t>Чпотр.=(11451-8)*1,00781;                 Ивост.= (11443+41)/(11403-8)</t>
  </si>
  <si>
    <t xml:space="preserve">Показ концертов и концертных программ (сборный концерт - на выезде)                                                           </t>
  </si>
  <si>
    <t>Чпотр.=(5017-33)*1,013844302;         Ивост.= (5035+18)/(5017-33)</t>
  </si>
  <si>
    <t>Чпотр.=(5053+16)*1,0039470;         Ивост.= (5069+18)/(5051+16)</t>
  </si>
  <si>
    <t>Чпотр.=(5090-4)*1,00789;                 Ивост.= (5086+18)/(5068-4)</t>
  </si>
  <si>
    <t xml:space="preserve">Показ концертов и концертных программ (концерт хора капеллы - стационар)                                                           </t>
  </si>
  <si>
    <t>Чпотр.=(2132-15)*1,01369863;         Ивост.= (2139+7)/(2132-15)</t>
  </si>
  <si>
    <t>Чпотр.=(2146+9)*1,0032472;         Ивост.= (2155+8)/(2147+9)</t>
  </si>
  <si>
    <t>Чпотр.=(2162-1)*1,00743;                 Ивост.= (2161+8)/(2154-1)</t>
  </si>
  <si>
    <t xml:space="preserve">Показ концертов и концертных программ (концерт хора капеллы - на выезде)                                                           </t>
  </si>
  <si>
    <t>Чпотр.=(8278-55)*1,013985164;         Ивост.= (8308+30)/(8278-55)</t>
  </si>
  <si>
    <t>Чпотр.=(8338+45)*1,0017861;         Ивост.= (8383+30)/(8353+45)</t>
  </si>
  <si>
    <t>Чпотр.=(8398+32)*1,00332;                 Ивост.= (8430+30)/(8400+32)</t>
  </si>
  <si>
    <t>07.011.0</t>
  </si>
  <si>
    <t>Библиотечное, библиографическое и информационное обслуживание пользователей библиотеки (в стационарных условиях)</t>
  </si>
  <si>
    <t>Культура</t>
  </si>
  <si>
    <t>Физические лица, юридические лица</t>
  </si>
  <si>
    <t>Единица</t>
  </si>
  <si>
    <t>Чпотр. = (7410000+418436)x1,0026 Ивост.=(7420000+18436)/(7410000+8436)</t>
  </si>
  <si>
    <t xml:space="preserve">Чпотр. = (7437724+17724)x1,0026 </t>
  </si>
  <si>
    <t xml:space="preserve">Чпотр. = (74474832+37108)x1,0026 </t>
  </si>
  <si>
    <t>Библиотечное, библиографическое и информационное обслуживание пользователей библиотеки (удалено через сеть Интернет)</t>
  </si>
  <si>
    <t>Чпотр. = (1168000+1600)x1,0034 Ивост.=(1170000+3600)/(1168000+1600)</t>
  </si>
  <si>
    <t>Чпотр. = (1173576+3576)x1,0034 Ивост.=(1170000+3600)/(1168000+1600)</t>
  </si>
  <si>
    <t>Чпотр. = (1181154+7578)x1,0034 Ивост.=(1170000+3600)/(1168000+1600)</t>
  </si>
  <si>
    <t>Библиотечное, библиографическое и информационное обслуживание пользователей библиотеки (вне стационара)</t>
  </si>
  <si>
    <t>Чпотр. = (67000+100)x1,0059 Ивост.=(67200+300)/(67000+100)</t>
  </si>
  <si>
    <t>Чпотр. = (67496+296)x1,0059 Ивост.=(67200+300)/(67000+100)</t>
  </si>
  <si>
    <t>Чпотр. = (68192+696)x1,0059 Ивост.=(67200+300)/(67000+100)</t>
  </si>
  <si>
    <t>07.012.0</t>
  </si>
  <si>
    <t>Предоставление библиографической информации из государственных библиотечных фондов и информации из государственных библиотечных фондов в части, не касающейся авторских прав</t>
  </si>
  <si>
    <t>Чпотр. = (2780000+17940)x1,0142 Ивост.=(2800000+37940)/(2780000+17940)</t>
  </si>
  <si>
    <t>Чпотр. = (2837861+37861)x1,0142 Ивост.=(2800000+37940)/(2780000+17940)</t>
  </si>
  <si>
    <t>Чпотр. = (2916557+78696)x1,0142 Ивост.=(2800000+37940)/(2780000+17940)</t>
  </si>
  <si>
    <t>07.013.1</t>
  </si>
  <si>
    <t>Формирование, учет, изучение, обеспечение физического сохранения и безопасности фондов библиотеки</t>
  </si>
  <si>
    <t>Чпотр. = (9515000+2800)x1,0010 Ивост.=(9520000+7800)/(9515000+2800)</t>
  </si>
  <si>
    <t>Чпотр. = (9527318+7318)x1,0010 Ивост.=(9520000+7800)/(9515000+2800)</t>
  </si>
  <si>
    <t>Чпотр. = (9544170+116852)x1,0010 Ивост.=(9520000+7800)/(9515000+2800)</t>
  </si>
  <si>
    <t>07.014.1</t>
  </si>
  <si>
    <t>Библиографическая обработка документов и создание каталогов</t>
  </si>
  <si>
    <t>Чпотр. = (117650-62)x1,0008 Ивост.=(117700-12)/(117650-62)</t>
  </si>
  <si>
    <t>Чпотр. = (117682+32)x1,0008 Ивост.=(117700-12)/(117650-62)</t>
  </si>
  <si>
    <t>Чпотр. = (117808+126)x1,0008 Ивост.=(117700-12)/(117650-62)</t>
  </si>
  <si>
    <t>07.015.1</t>
  </si>
  <si>
    <t>Осуществление стабилизации, реставрации и консервации книжных памятников</t>
  </si>
  <si>
    <t>Чпотр. = (84+0)x1,00 Ивост.=(84+0)/(84+0)</t>
  </si>
  <si>
    <t>07.021.1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</si>
  <si>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</si>
  <si>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Штук</t>
  </si>
  <si>
    <t>Чпотр. = (1+0)x1,0 Ивост.=(1+0)/(1+0)</t>
  </si>
  <si>
    <t>07.025.1</t>
  </si>
  <si>
    <t>Организация деятельности клубных формирований и формирований самодеятельного народного творчества</t>
  </si>
  <si>
    <t>Чпотр. = (5755+0)x1,0 Ивост.=(5755+0)/(5755+0)</t>
  </si>
  <si>
    <t>07.049.1</t>
  </si>
  <si>
    <t>Организация и проведение мероприятий (конференции, семинары)</t>
  </si>
  <si>
    <t>Чпотр. = (590+0)x1,00 Ивост.=(590+0)/(590+0)</t>
  </si>
  <si>
    <t xml:space="preserve">Организация и проведение мероприятий (фестивали) </t>
  </si>
  <si>
    <t>Чпотр. = (35+0)x1,0 Ивост.=(35+0)/(35+0)</t>
  </si>
  <si>
    <t>Организация и проведение мероприятий (народные гуляния, праздники, торжественные мероприятия, памятные даты)</t>
  </si>
  <si>
    <t>Чпотр. = (8650+20)x1,0046 Ивост.=(8670+40)/(8650+20)</t>
  </si>
  <si>
    <t>Чпотр. = (8710+600)x1,0046 Ивост.=(8670+40)/(8650+20)</t>
  </si>
  <si>
    <t>Чпотр. = (8810+100)x1,0046 Ивост.=(8670+40)/(8650+20)</t>
  </si>
  <si>
    <t>07.016.0</t>
  </si>
  <si>
    <t>Публичный показ музейных предметов и музейных коллекций ( в стационарных условиях)</t>
  </si>
  <si>
    <t xml:space="preserve">Число посетителей </t>
  </si>
  <si>
    <t>Чпотр. = (390000+2100)x1,0005 Ивост.=(390100+2200)/(390000+2100)</t>
  </si>
  <si>
    <t>Чпотр. = (394689+2393)x1,0005 Ивост.=(390100+2200)/(390000+2100)</t>
  </si>
  <si>
    <t>Публичный показ музейных предметов и музейных коллекций ( вне стационара)</t>
  </si>
  <si>
    <t>Чпотр. = (92000+800)x1,010 Ивост.=(92500+1300)/(92000+800)</t>
  </si>
  <si>
    <t>Чпотр. = (93728+1728)x1,010 Ивост.=(92500+1300)/(92000+800)</t>
  </si>
  <si>
    <t>Чпотр. = (96410+26820)x1,010 Ивост.=(92500+1300)/(92000+800)</t>
  </si>
  <si>
    <t>Публичный показ музейных предметов и музейных коллекций ( удаленно через интернет)</t>
  </si>
  <si>
    <t>Чпотр. = (500+500)x1,2 Ивост.=(600+600)/(500+500)</t>
  </si>
  <si>
    <t>Чпотр. = (2280+1080)x1,2 Ивост.=(600+600)/(500+500)</t>
  </si>
  <si>
    <t>07.041.1</t>
  </si>
  <si>
    <t>Осуществление экскурсионного обслуживания</t>
  </si>
  <si>
    <t>Количество экскурсий</t>
  </si>
  <si>
    <t>Чпотр. = (6400+0)x1,015 Ивост.=(6450+50)/(6400+0)</t>
  </si>
  <si>
    <t>Чпотр. = (6500+100)x1,015 Ивост.=(6450+50)/(6400+0)</t>
  </si>
  <si>
    <t>Чпотр. = (6699+199)x1,015 Ивост.=(6450+50)/(6400+0)</t>
  </si>
  <si>
    <t>07.047.1</t>
  </si>
  <si>
    <t>Создание экспозиций (выставок) музеев, организация выездных выставок ( в стационарных условиях)</t>
  </si>
  <si>
    <t xml:space="preserve">Количество экспозиций </t>
  </si>
  <si>
    <t>Чпотр. = (450+3)x1,0088 Ивост.=(452+5)/(4500+3)</t>
  </si>
  <si>
    <t>Чпотр. = (457+7)x1,0088 Ивост.=(452+5)/(4500+3)</t>
  </si>
  <si>
    <t>Чпотр. = (468+11)x1,0088 Ивост.=(452+5)/(4500+3)</t>
  </si>
  <si>
    <t>Создание экспозиций (выставок) музеев, организация выездных выставок ( вне стационара)</t>
  </si>
  <si>
    <t>Чпотр. = (145+3)x1,069 Ивост.=(145+8)/(140+3)</t>
  </si>
  <si>
    <t>Чпотр. = (63+18)x1,069 Ивост.=(145+8)/(140+3)</t>
  </si>
  <si>
    <t>Чпотр. = (193+30)x1,069 Ивост.=(145+8)/(140+3)</t>
  </si>
  <si>
    <t>07.017.1</t>
  </si>
  <si>
    <t>Формирование, учет, изучение, обеспечение физического сохранения и безопасности музейных предметов</t>
  </si>
  <si>
    <t>Количество предметов</t>
  </si>
  <si>
    <t>Чпотр. = (2000+0)x1,00  Ивост.=(2000+0)/(2000+0)</t>
  </si>
  <si>
    <t>07.019.1</t>
  </si>
  <si>
    <t>Осуществление реставрации и консервации музейных предметов, музейных коллекций ( в стационарных условиях)</t>
  </si>
  <si>
    <t>Чпотр. = (52+0)x1,00 Ивост.=(52+0)/(52+0)</t>
  </si>
  <si>
    <t>07.029.0</t>
  </si>
  <si>
    <t>Оказание информационных услуг на основе архивных документов (типы запросов по социально-правовым запросам)</t>
  </si>
  <si>
    <t>физические лица</t>
  </si>
  <si>
    <t>единица</t>
  </si>
  <si>
    <t>Чпотр. = (12289-652)*1,0474349059;                            Ивост. = (12289+(-100))/(12289+(-652)</t>
  </si>
  <si>
    <t>Чпотр. = (12189+10)*1,001639;                            Ивост. = (12199+20)/(12189+10)</t>
  </si>
  <si>
    <t>Чпотр. = (12219+10)*1,00081772835;                            Ивост. = (12219+20)/(12219+10)</t>
  </si>
  <si>
    <t>Оказание информационных услуг на основе архивных документов (типы запросов по тематическим)</t>
  </si>
  <si>
    <t>физические и юридические лица</t>
  </si>
  <si>
    <t>Чпотр.= (421+4)*1,04640371229;                            Ивост. = (431+20)/(421+10)</t>
  </si>
  <si>
    <t>Чпотр. = (451+10)*1,03289473684;               Ивост.=(461+10)/(451+5)</t>
  </si>
  <si>
    <t>Чпотр. = (471+5)*1,01050420168;                            Ивост. = (481+5)/(471+5)</t>
  </si>
  <si>
    <t>07.039.0</t>
  </si>
  <si>
    <t xml:space="preserve">Обеспечение доступа  к архивным документам (копиям) и справочно-поисвовым средствам (количество посещений Интернет-сайта)   </t>
  </si>
  <si>
    <t>Чпотр.= (174588-33114)*1,23698347399; Ивост. =(175000+1)/(174588-33114)</t>
  </si>
  <si>
    <t>Чпотр.= (175001+10)*1,00237688862; Ивост. = (175003+10)/(174588+10)</t>
  </si>
  <si>
    <t>Чпотр.= (175013+10)*1,00006856241; Ивост. = (175025+10)/(175013+10)</t>
  </si>
  <si>
    <t xml:space="preserve">Обеспечение доступа  к архивным документам (копиям) и справочно-поисвовым средствам ( количество посещений читального зала)   </t>
  </si>
  <si>
    <t>Чпотр. = (6383+120)*1,01798279906; Ивост.=(6505+5)/(6383+120)</t>
  </si>
  <si>
    <t>Чпотр. = (6510+50)*1,00304878048;  Ивост. = (6570+10)/(6510+50)</t>
  </si>
  <si>
    <t>Чпотр. = (6580+20)*1,00151745068;  Ивост. = (6590+10)/(6580+10)</t>
  </si>
  <si>
    <t>07.022.0</t>
  </si>
  <si>
    <t>Показ кинофильмов на открытой площадке</t>
  </si>
  <si>
    <t>Чпотр. = (3660+0)*1,00300546448;  Ивост.=(3661+10)/(3660+0)</t>
  </si>
  <si>
    <t>Чпотр.=(3671+10)*1,00108666123 Ивост.=(3675+10)/(3671+10)</t>
  </si>
  <si>
    <t>Чпотр.=(3685+10)*1,00081366965;Ивост=(3687+3)/(3685+2)</t>
  </si>
  <si>
    <t>Показ кинофильмов на закрытой площадке</t>
  </si>
  <si>
    <t>Чпотр.=(5476-3419)*1,00054744525; Ивост.=(5480+3)/(5476+4)</t>
  </si>
  <si>
    <t>Чпотр.=(5483+5)*1,00036443148; Ивост.=(5485+5)/(5483+5)</t>
  </si>
  <si>
    <t>Чпотр.=(5490+2)*1,00018208302;Ивост.=(5491+2)/(5490+2)</t>
  </si>
  <si>
    <t xml:space="preserve">110070
110080
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</si>
  <si>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и среднего общего образования  (сольное и хоровое народное пение)</t>
  </si>
  <si>
    <t>Образование и наука</t>
  </si>
  <si>
    <r>
      <t>Ч</t>
    </r>
    <r>
      <rPr>
        <vertAlign val="subscript"/>
        <sz val="10"/>
        <rFont val="TimesET"/>
      </rPr>
      <t>потр.</t>
    </r>
    <r>
      <rPr>
        <vertAlign val="subscript"/>
        <sz val="8"/>
        <rFont val="TimesET"/>
      </rPr>
      <t>СПО</t>
    </r>
    <r>
      <rPr>
        <sz val="8"/>
        <rFont val="TimesET"/>
      </rPr>
      <t xml:space="preserve"> = Чдет.прог.х %ср.поступ. за 3 пред. года  </t>
    </r>
  </si>
  <si>
    <t>Чпотр.=58443х0,01%</t>
  </si>
  <si>
    <t>Чпотр.=58998х0,01%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</si>
  <si>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и среднего общего образования   (теория музыки)</t>
  </si>
  <si>
    <t>Чпотр.СПО = Чдет.прог.х %ср.поступ. за 3 пред. года</t>
  </si>
  <si>
    <t>Чпотр.=58443х0,005%</t>
  </si>
  <si>
    <t>Чпотр.=58998х0,005%</t>
  </si>
  <si>
    <t>Чпотр.=59369х0,005%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</si>
  <si>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и среднего общего образования   (хоровое дирижирование)</t>
  </si>
  <si>
    <t>Чпотр.=59369х0,01%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</si>
  <si>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и среднего общего образования   (музыкальное искусство эстрады)</t>
  </si>
  <si>
    <t>Чпотр.=58443х0,004%</t>
  </si>
  <si>
    <t>Чпотр.=58998х0,002%</t>
  </si>
  <si>
    <t>Чпотр.=59369х0,002%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</si>
  <si>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и среднего общего образования   (инструментальное исполнительство)</t>
  </si>
  <si>
    <t>Чпотр.=58443х0,03%</t>
  </si>
  <si>
    <t>Чпотр.=58998х0,03%</t>
  </si>
  <si>
    <t>Чпотр.=59369х0,03%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</si>
  <si>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и среднего общего образования   (вокальное искусство)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</si>
  <si>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 (народное художественное творчество)</t>
  </si>
  <si>
    <t>Чпотр.=58443х0,21%</t>
  </si>
  <si>
    <t>Чпотр.=58998х0,21%</t>
  </si>
  <si>
    <t>Чпотр.=59369х0,21%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</si>
  <si>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 (социально-культурная деятельность)</t>
  </si>
  <si>
    <t>Чпотр.=58443х0,1%</t>
  </si>
  <si>
    <t>Чпотр.=58998х0,1%</t>
  </si>
  <si>
    <t>Чпотр.=59369х0,1%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</si>
  <si>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 (декоративно-прикладное искусство и народные промыслы)</t>
  </si>
  <si>
    <t>Чпотр.=58443х0,04%</t>
  </si>
  <si>
    <t>Чпотр.=58998х0,04%</t>
  </si>
  <si>
    <t>Чпотр.=59369х0,04%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</si>
  <si>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 (театрально-декорационное искусство)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</si>
  <si>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 (Живопись)</t>
  </si>
  <si>
    <t>Чпотр.=58443х0,09%</t>
  </si>
  <si>
    <t>Чпотр.=58998х0,09%</t>
  </si>
  <si>
    <t>Чпотр.=59369х0,09%</t>
  </si>
  <si>
    <t>Реализация основных профессиональных образовательных программ СПО - программ подготовки специалистов среднего звена на базе основного общего образования  (Дизайн )</t>
  </si>
  <si>
    <t>Чпотр.СПО = Чдет.прог.х %ср.поступ. за 3 пред. Года</t>
  </si>
  <si>
    <t>Чпотр.=58443х0,11%</t>
  </si>
  <si>
    <t>Чпотр.=58998х0,12%</t>
  </si>
  <si>
    <t>Чпотр.=59369х0,11%</t>
  </si>
  <si>
    <t xml:space="preserve">Реализация основных профессиональных образовательных программ высшего образования - программ специалитета: Актерское искусство (Очная)     </t>
  </si>
  <si>
    <t>Чпотр.ВПО = Чдет.прог.х %ср.поступ. за 3 пред. года</t>
  </si>
  <si>
    <t>Чпотр.=64419х0,03%</t>
  </si>
  <si>
    <t>Чпотр.=60266х0,03%</t>
  </si>
  <si>
    <t>Чпотр.=58518х0,03%</t>
  </si>
  <si>
    <t xml:space="preserve">Реализация основных профессиональных образовательных программ высшего образования - программ специалитета: Музыкально-театральное искусство (Очная)     </t>
  </si>
  <si>
    <t>Чпотр.=64419х0,04%</t>
  </si>
  <si>
    <t>Чпотр.=60266х0,04%</t>
  </si>
  <si>
    <t>Чпотр.=58518х0,04%</t>
  </si>
  <si>
    <t xml:space="preserve">Реализация основных профессиональных образовательных программ высшего образования - программ специалитета: Искусство концертного исполнительства (Очная)   </t>
  </si>
  <si>
    <t>Чпотр.=64419х0,009%</t>
  </si>
  <si>
    <t>Чпотр.=60266х0,009%</t>
  </si>
  <si>
    <t>Чпотр.=58518х0,008%</t>
  </si>
  <si>
    <t xml:space="preserve">Реализация основных профессиональных образовательных программ высшего образования - программ специалитета: Художественное руководство оперно-симфоническим оркестром и академическим хором (Очная)   </t>
  </si>
  <si>
    <t>Чпотр.=64419х0,02%</t>
  </si>
  <si>
    <t>Чпотр.=60266х0,02%</t>
  </si>
  <si>
    <t>Чпотр.=58518х0,02%</t>
  </si>
  <si>
    <t xml:space="preserve">Реализация основных профессиональных образовательных программ высшего образования - программ специалитета: Художественное руководство оперно-симфоническим оркестром и академическим хором (Очно-заочная)   </t>
  </si>
  <si>
    <t>Реализация основных профессиональных образовательных программ высшего образования - программ бакалавриата: Народная художественная культура (Заочная)</t>
  </si>
  <si>
    <t>Чпотр.=64419х0,05%</t>
  </si>
  <si>
    <t>Чпотр.=60266х0,06%</t>
  </si>
  <si>
    <t>Чпотр.=58518х0,06%</t>
  </si>
  <si>
    <t>Реализация основных профессиональных образовательных программ высшего образования - программ бакалавриата: Библиотечно-информационная деятельность (Заочная)</t>
  </si>
  <si>
    <t>Реализация основных профессиональных образовательных программ высшего образования - программ бакалавриата: Режиссура театрализованных представлений и праздников (Заочная)</t>
  </si>
  <si>
    <t>Чпотр.=64419х0,01%</t>
  </si>
  <si>
    <t>Чпотр.=58518х0,05%</t>
  </si>
  <si>
    <t>Реализация основных профессиональных образовательных программ высшего образования - программ бакалавриата: Социально-культурная деятельность (Заочная)</t>
  </si>
  <si>
    <t>Реализация основных профессиональных образовательных программ высшего образования - программ бакалавриата: Дирижирование (Заочная)</t>
  </si>
  <si>
    <t>Чпотр.=64419х0,006%</t>
  </si>
  <si>
    <t>Чпотр.=60266х0,007%</t>
  </si>
  <si>
    <t>Чпотр.=58518х0,007%</t>
  </si>
  <si>
    <t>Реализация основных профессиональных образовательных программ высшего образования - программ бакалавриата: Музыкально-инструментальное искусство (Заочная)</t>
  </si>
  <si>
    <t>Реализация основных профессиональных образовательных программ высшего образования - программ бакалавриата: Искусство народного пения (Заочная)</t>
  </si>
  <si>
    <t>Чпотр.=64419х0,00001%</t>
  </si>
  <si>
    <t>Чпотр.=60266х0,00001%</t>
  </si>
  <si>
    <t>Чпотр.=58518х0,00001%</t>
  </si>
  <si>
    <t>Реализация основных профессиональных образовательных программ высшего образования - программ бакалавриата: Вокальное искусство (Заочная)</t>
  </si>
  <si>
    <t>Чпотр.=64419х0,0001%</t>
  </si>
  <si>
    <t>Чпотр.=60266х0,0001%</t>
  </si>
  <si>
    <t>Чпотр.=58518х0,0001%</t>
  </si>
  <si>
    <t>Реализация основных профессиональных образовательных программ высшего образования - программ бакалавриата: Народная художественная культура (Очная)</t>
  </si>
  <si>
    <t>Реализация основных профессиональных образовательных программ высшего образования - программ бакалавриата: Социально-культурная деятельность (Очная)</t>
  </si>
  <si>
    <t>Реализация основных профессиональных образовательных программ высшего образования - программ бакалавриата: Библиотечно-информационная деятельность (Очная)</t>
  </si>
  <si>
    <t>Чпотр.=60266х0,01%</t>
  </si>
  <si>
    <t>Чпотр.=58518х0,01%</t>
  </si>
  <si>
    <t>Реализация основных профессиональных образовательных программ высшего образования - программ бакалавриата: Режиссура театрализованных представлений и праздников (Очная)</t>
  </si>
  <si>
    <t>Реализация основных профессиональных образовательных программ высшего образования - программ бакалавриата: Искусство народного пения (Очная)</t>
  </si>
  <si>
    <t>Чпотр.=64419х0,008%</t>
  </si>
  <si>
    <t>Чпотр.=60266х0,008%</t>
  </si>
  <si>
    <t>Реализация основных профессиональных образовательных программ высшего образования - программ бакалавриата: Музыкальное искусство эстрады (Очная)</t>
  </si>
  <si>
    <t>Чпотр.=64419х0,007%</t>
  </si>
  <si>
    <t>Чпотр.=58518х0,07%</t>
  </si>
  <si>
    <t>Реализация основных профессиональных образовательных программ высшего образования - программ бакалавриата: Музыкально-инструментальное искусство (Очная)</t>
  </si>
  <si>
    <t>Реализация основных профессиональных образовательных программ высшего образования - программ бакалавриата: Вокальное искусство (Очная)</t>
  </si>
  <si>
    <t>Чпотр.=64419х0,005%</t>
  </si>
  <si>
    <t>Чпотр.=60266х0,005%</t>
  </si>
  <si>
    <t>Реализация основных профессиональных образовательных программ высшего образования - программ бакалавриата: Дирижирование (Очная)</t>
  </si>
  <si>
    <t xml:space="preserve"> Реализация дополнительных профессиональных образовательных программ повышения квалификации</t>
  </si>
  <si>
    <t>Чпотр.=64419х1%</t>
  </si>
  <si>
    <t>Чпотр.=60266х1%</t>
  </si>
  <si>
    <t>Чпотр.=58518х1%</t>
  </si>
  <si>
    <t>по Министерству образования и молодежной политики Чувашской Республики</t>
  </si>
  <si>
    <t>11.539.0</t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</si>
  <si>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>программ подготовки квалифицированных рабочих, служащих на базе основного общего образования, очно</t>
    </r>
    <r>
      <rPr>
        <sz val="10"/>
        <color theme="1"/>
        <rFont val="Times New Roman"/>
        <family val="1"/>
        <charset val="204"/>
      </rPr>
      <t xml:space="preserve"> - Мастер столярно-плотничных и паркетных работ</t>
    </r>
  </si>
  <si>
    <t>образование</t>
  </si>
  <si>
    <t>человек</t>
  </si>
  <si>
    <t>приказ Минобразования Чувашии от 29 ноября 2016г. № 2470 "Об утверждении методики проведения оценки потребности в предоставлении государственных услуг и работ, оказываемых и выполняемых находящимися в ведении Министерства образования и молодежной политики Чувашской Республики государственными учреждениями Чувашской Республики</t>
  </si>
  <si>
    <t>http://gov.cap.ru/SiteMap.aspx?gov_id=13&amp;id=2200636</t>
  </si>
  <si>
    <t>11.744.0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</si>
  <si>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сухого строительства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</si>
  <si>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 общестроительных работ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</si>
  <si>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отделочных строительных работ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</si>
  <si>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Монтажник санитарно-технических, вентиляционных систем и оборудования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</si>
  <si>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Слесарь по изготовлению деталей и узлов технических систем в строительстве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</si>
  <si>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Элекромонтажник электрических сетей и элекрообрудоваия</t>
  </si>
  <si>
    <t>11.540.0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</si>
  <si>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по обработке цифровой информации</t>
  </si>
  <si>
    <t>11.541.0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</si>
  <si>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Монтажник радиоэлектронной аппаратуры и приборов</t>
  </si>
  <si>
    <t>11.543.0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</si>
  <si>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Электромонтер по ремонту и обслуживанию электрооборудования</t>
  </si>
  <si>
    <t>11.544.0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</si>
  <si>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Сварщик  (ручной и частично механизированной сварки (наплавки)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</si>
  <si>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Слесарь по контрольно-измерительным приборам и автоматике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</si>
  <si>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Электромонтер охранно-пожарной сигнализации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</si>
  <si>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Станочник (металлообработка)</t>
  </si>
  <si>
    <t>11.545.0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</si>
  <si>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Лаборант-эколог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</si>
  <si>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по обслуживанию магистральных трубопроводов</t>
  </si>
  <si>
    <t>11.546.0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</si>
  <si>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производства молочной продукции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</si>
  <si>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Повар, кондитер</t>
  </si>
  <si>
    <t>11.550.0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</si>
  <si>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Автомеханик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</si>
  <si>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Машинист дорожных и строительных машин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</si>
  <si>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Машинист крана (крановщик)</t>
  </si>
  <si>
    <t>11.553.0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</si>
  <si>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Портной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</si>
  <si>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Печатник плоской печати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</si>
  <si>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столярного и мебельного производства</t>
  </si>
  <si>
    <t>11.555.0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</si>
  <si>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Тракторист-машинист  сельскохозяйственного  производства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</si>
  <si>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Мастер по техническому обслуживанию и ремонту машинно-тракторного парка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</si>
  <si>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Электромонтер по ремонту и обслуживанию электрооборудования в сельскохозяйственном производстве</t>
  </si>
  <si>
    <t>11.557.0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</si>
  <si>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Продавец, контролер-кассир</t>
  </si>
  <si>
    <t>11.560.0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</si>
  <si>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основного общего образования - Парикмахер</t>
  </si>
  <si>
    <t>11.691.0</t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</si>
  <si>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>программ подготовки квалифицированных рабочих, служащих на базе среднего общего образования, очно</t>
    </r>
    <r>
      <rPr>
        <sz val="10"/>
        <color theme="1"/>
        <rFont val="Times New Roman"/>
        <family val="1"/>
        <charset val="204"/>
      </rPr>
      <t xml:space="preserve"> - Мастер столярно-плотничных и паркетных работ</t>
    </r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</si>
  <si>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Мастер  общестроительных работ</t>
  </si>
  <si>
    <t>11.693.0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</si>
  <si>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Монтажник радиоэлектронной аппаратуры и приборов</t>
  </si>
  <si>
    <t>11.695.0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</si>
  <si>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Электромонтер по ремонту и обслуживанию электрооборудования</t>
  </si>
  <si>
    <t>11.696.0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</si>
  <si>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Сварщик  (ручной и частично механизированной сварки (наплавки)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</si>
  <si>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Станочник (металлообработка)</t>
  </si>
  <si>
    <t>11.697.0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</si>
  <si>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Оператор нефтепереработки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</si>
  <si>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Мастер по обслуживанию магистральных трубопроводов</t>
  </si>
  <si>
    <t>11.698.0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</si>
  <si>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Повар, кондитер</t>
  </si>
  <si>
    <t>11.702.0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</si>
  <si>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Автомеханик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</si>
  <si>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Машинист дорожных и строительных машин</t>
  </si>
  <si>
    <t>11.705.0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</si>
  <si>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Портной</t>
  </si>
  <si>
    <t>11.707.0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</si>
  <si>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Тракторист-машинист  сельскохозяйственного  производства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</si>
  <si>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Мастер по техническому обслуживанию и ремонту машинно-тракторного парка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</si>
  <si>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Электромонтер по ремонту и обслуживанию электрооборудования в сельскохозяйственном производстве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</si>
  <si>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Пчеловод</t>
  </si>
  <si>
    <t>11.712.0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</si>
  <si>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Парикмахер</t>
  </si>
  <si>
    <t>11.714.0</t>
  </si>
  <si>
    <t>Реализация основных профессиональных образовательных программ среднего профессионального образования - программ подготовки квалифицированных рабочих, служащих на базе среднего общего образования - Изготовитель художественных изделий из дерева</t>
  </si>
  <si>
    <t>11.592.0</t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</si>
  <si>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>программ подготовки специалистов среднего звена на базе основного общего образования, очно</t>
    </r>
    <r>
      <rPr>
        <sz val="10"/>
        <color theme="1"/>
        <rFont val="Times New Roman"/>
        <family val="1"/>
        <charset val="204"/>
      </rPr>
      <t xml:space="preserve"> - Строительство и эксплуатация зданий и сооружений</t>
    </r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</si>
  <si>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 - Строительство и эксплуатация  автомобильных дорог и аэродромов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</si>
  <si>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 - Монтаж и эксплуатация 
внутренних сантехнических устройств, кондиционирования воздуха и вентиляции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</si>
  <si>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 - Монтаж, наладка и эксплуатация электрооборудования промышленных и гражданских зданий</t>
  </si>
  <si>
    <t>11.593.0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</si>
  <si>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 - Компьютерные системы и комплексы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</si>
  <si>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 - Компьютерные сети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</si>
  <si>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 - Программирование в компьютерных системах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</si>
  <si>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Информационные системы 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</si>
  <si>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Прикладная информатика (по отраслям)</t>
  </si>
  <si>
    <t>11.594.0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</si>
  <si>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Организация и технология защиты информации</t>
  </si>
  <si>
    <t>11.595.0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</si>
  <si>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Техническое обслуживание и ремонт радиоэлектронной техники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</si>
  <si>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Многоканальные телекоммуникационные системы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</si>
  <si>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Сети связи и системы коммутации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</si>
  <si>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Почтовая связь</t>
  </si>
  <si>
    <t>11.596.0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</si>
  <si>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Биотехнические и медицинские аппараты и системы</t>
  </si>
  <si>
    <t>11.597.0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</si>
  <si>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Теплоснабжение и теплотехническое оборудование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</si>
  <si>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 Электроснабжение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</si>
  <si>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Техническая эксплуатация и обслуживание электрического и электромеханического оборудования (по отраслям)</t>
  </si>
  <si>
    <t>11.599.0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</si>
  <si>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Монтаж и техническая  эксплуатация промышленного оборудования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</si>
  <si>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Техническая эксплуатация оборудования в торговле и общественном питаниии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</si>
  <si>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Автоматизация технологических процессов и производств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</si>
  <si>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машиностроения</t>
  </si>
  <si>
    <t>11.600.0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</si>
  <si>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Химическая технология органических веществ</t>
  </si>
  <si>
    <t>11.601.0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</si>
  <si>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хранения и переработки зерна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</si>
  <si>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хлеба, кондитерских и макаронных изделий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</si>
  <si>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молока и молочных продуктов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</si>
  <si>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мяса и мясных продуктов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</si>
  <si>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продукции общественного питания</t>
  </si>
  <si>
    <t>11.602.0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</si>
  <si>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Рациональное использование природохозяйственных комплексов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</si>
  <si>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 Пожарная безопасность</t>
  </si>
  <si>
    <t>11.603.0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</si>
  <si>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Сооружение и эксплуатация газонефтепроводов и газонефтехранилищ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</si>
  <si>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Земельно-имущественные  отношения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</si>
  <si>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Прикладная геодезия</t>
  </si>
  <si>
    <t>11.604.0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</si>
  <si>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Сварочное производство</t>
  </si>
  <si>
    <t>11.605.0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</si>
  <si>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Техническое обслуживание  и ремонт автомобильного транспорта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</si>
  <si>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Техническая эксплуатация подъемно-транспортных, дорожных, строительных машин и оборудования</t>
  </si>
  <si>
    <t>11.610.0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</si>
  <si>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Конструирование, моделирование и технология швейных изделий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</si>
  <si>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текстильных изделий (по видам)</t>
  </si>
  <si>
    <t>11.613.0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</si>
  <si>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Фармация</t>
  </si>
  <si>
    <t>11.615.0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</si>
  <si>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Технология деревообработки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</si>
  <si>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Механизация сельского хозяйства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</si>
  <si>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Электрификация и автоматизация сельского хозяйства</t>
  </si>
  <si>
    <t>11.617.0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</si>
  <si>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Экономика и бухгалтерский учет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</si>
  <si>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Операционная деятельность в логистике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</si>
  <si>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Коммерция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</si>
  <si>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-Товароведение и экспертиза качества потребительских товаров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</si>
  <si>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 Банковское дело</t>
  </si>
  <si>
    <t>11.619.0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</si>
  <si>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-Право и организация социального обеспечения</t>
  </si>
  <si>
    <t>11.620.0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</si>
  <si>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Реклама</t>
  </si>
  <si>
    <t>11.621.0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</si>
  <si>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Парикмахерское искусство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</si>
  <si>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Флористика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</si>
  <si>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Сервис домашнего и коммнуального хозяйства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</si>
  <si>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Туризм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</si>
  <si>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Гостиничный сервис</t>
  </si>
  <si>
    <t>11.631.0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</si>
  <si>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Дошкольное образование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</si>
  <si>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Преподавание в начальных классах</t>
  </si>
  <si>
    <t>11.622.0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</si>
  <si>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Документационное обеспечение управления и архивоведение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</si>
  <si>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Физическая культура</t>
  </si>
  <si>
    <t>11.627.0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</si>
  <si>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Музыкальное образование</t>
  </si>
  <si>
    <t>11.628.0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</si>
  <si>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 - Дизайн (по отраслям)</t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</si>
  <si>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>программ подготовки специалистов среднего звена на базе среднего общего образования, очно</t>
    </r>
    <r>
      <rPr>
        <sz val="10"/>
        <color theme="1"/>
        <rFont val="Times New Roman"/>
        <family val="1"/>
        <charset val="204"/>
      </rPr>
      <t xml:space="preserve"> - Строительство и эксплуатация зданий и сооружений</t>
    </r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</si>
  <si>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Монтаж и эксплуатация 
внутренних сантехнических устройств, кондиционирования воздуха и вентиляции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</si>
  <si>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Монтаж, наладка и эксплуатация электрооборудования промышленных и гражданских зданий</t>
  </si>
  <si>
    <t>11.745.0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</si>
  <si>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Программирование в компьютерных системах</t>
  </si>
  <si>
    <t>11.749.0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</si>
  <si>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Теплоснабжение и теплотехническое оборудование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</si>
  <si>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 Электроснабжение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</si>
  <si>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Техническая эксплуатация и обслуживание электрического и электромеханического оборудования (по отраслям)</t>
  </si>
  <si>
    <t>11.753.0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</si>
  <si>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Технология продукции общественного питания</t>
  </si>
  <si>
    <t>11.755.0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</si>
  <si>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Прикладная геодезия</t>
  </si>
  <si>
    <t>11.757.0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</si>
  <si>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Техническое обслуживание  и ремонт автомобильного транспорта</t>
  </si>
  <si>
    <t>11.762.0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</si>
  <si>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Конструирование, моделирование и технология швейных изделий</t>
  </si>
  <si>
    <t>11.767.0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</si>
  <si>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Технология деревообработки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</si>
  <si>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Механизация сельского хозяйства</t>
  </si>
  <si>
    <t>11.769.0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</si>
  <si>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Экономика и бухгалтерский учет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</si>
  <si>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 Банковское дело</t>
  </si>
  <si>
    <t>11.773.0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</si>
  <si>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Организация обслуживания в общественном питании</t>
  </si>
  <si>
    <t>11.774.0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</si>
  <si>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Дошкольное образование</t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</si>
  <si>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>программ подготовки специалистов среднего звена на базе основного общего образования, заочно</t>
    </r>
    <r>
      <rPr>
        <sz val="10"/>
        <color theme="1"/>
        <rFont val="Times New Roman"/>
        <family val="1"/>
        <charset val="204"/>
      </rPr>
      <t xml:space="preserve"> - Механизация сельского хозяйства</t>
    </r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</si>
  <si>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>программ подготовки специалистов среднего звена на базе среднего общего образования, заочно</t>
    </r>
    <r>
      <rPr>
        <sz val="10"/>
        <color theme="1"/>
        <rFont val="Times New Roman"/>
        <family val="1"/>
        <charset val="204"/>
      </rPr>
      <t xml:space="preserve"> - Строительство и эксплуатация зданий и сооружений</t>
    </r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</si>
  <si>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Строительство и эксплуатация  автомобильных дорог и аэродромов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</si>
  <si>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Монтаж и эксплуатация внутренних сантехнических устройств, кондиционирования воздуха и вентиляции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</si>
  <si>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Компьютерные системы и комплексы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</si>
  <si>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Компьютерные сети</t>
  </si>
  <si>
    <t>11.747.0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</si>
  <si>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Многоканальные телекоммуникационные системы</t>
  </si>
  <si>
    <t>11.751.0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</si>
  <si>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Монтаж и техническая  эксплуатация промышленного оборудования (по отраслям)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</si>
  <si>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Техническая эксплуатация оборудования в торговле и общественном питаниии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</si>
  <si>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Автоматизация технологических процессов и производств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</si>
  <si>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Технология машиностроения</t>
  </si>
  <si>
    <t>11.756.0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</si>
  <si>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Литейное производство черных и цветных металлов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</si>
  <si>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Техническая эксплуатация подъемно-транспортных, дорожных, строительных машин и оборудования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</si>
  <si>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Технология производства и переработки сельскохозяйственной продукции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</si>
  <si>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Электрификация и автоматизация сельского хозяйства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</si>
  <si>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Товароведение и экспертиза качества потребительских товаров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</si>
  <si>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 - Преподавание в начальных классах</t>
  </si>
  <si>
    <r>
      <t xml:space="preserve">Реализация основных профессиональных образовательных программ среднего профессионального образования - </t>
    </r>
    <r>
      <rPr>
        <b/>
        <sz val="10"/>
        <color theme="1"/>
        <rFont val="Times New Roman"/>
        <family val="1"/>
        <charset val="204"/>
      </rPr>
      <t xml:space="preserve">программ подготовки специалистов среднего звена на базе среднего общего образования, очно-заочно </t>
    </r>
    <r>
      <rPr>
        <sz val="10"/>
        <color theme="1"/>
        <rFont val="Times New Roman"/>
        <family val="1"/>
        <charset val="204"/>
      </rPr>
      <t>- Технология продукции общественного питания</t>
    </r>
  </si>
  <si>
    <t>11.Г51.0</t>
  </si>
  <si>
    <t xml:space="preserve">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</si>
  <si>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человеко-часов</t>
  </si>
  <si>
    <t>11.787.0</t>
  </si>
  <si>
    <r>
      <t>Реализация основных общеобразовательных программ - образовательных программ начального общего образования</t>
    </r>
    <r>
      <rPr>
        <sz val="10"/>
        <color rgb="FF0070C0"/>
        <rFont val="Times New Roman"/>
        <family val="1"/>
        <charset val="204"/>
      </rPr>
      <t xml:space="preserve"> </t>
    </r>
  </si>
  <si>
    <r>
      <t>Реализация основных общеобразовательных программ - образовательных программ основного общего образования</t>
    </r>
    <r>
      <rPr>
        <sz val="10"/>
        <color rgb="FF0070C0"/>
        <rFont val="Times New Roman"/>
        <family val="1"/>
        <charset val="204"/>
      </rPr>
      <t xml:space="preserve"> </t>
    </r>
  </si>
  <si>
    <r>
      <t>Реализация основных общеобразовательных программ - образовательных программ среднего общего образования</t>
    </r>
    <r>
      <rPr>
        <sz val="10"/>
        <color rgb="FF0070C0"/>
        <rFont val="Times New Roman"/>
        <family val="1"/>
        <charset val="204"/>
      </rPr>
      <t xml:space="preserve"> </t>
    </r>
  </si>
  <si>
    <t>11.039.1</t>
  </si>
  <si>
    <t>Проведение фундаментальных научных исследований</t>
  </si>
  <si>
    <t>наука</t>
  </si>
  <si>
    <t>в интересах общества</t>
  </si>
  <si>
    <t xml:space="preserve">ед. </t>
  </si>
  <si>
    <t>решение Минобразования Чувашии</t>
  </si>
  <si>
    <t>11.040.1</t>
  </si>
  <si>
    <t>Проведение прикладных научных исследований (соцопросы)</t>
  </si>
  <si>
    <t>Проведение прикладных научных исследований (обновление электронной энциклопедии)</t>
  </si>
  <si>
    <t>Проведение прикладных научных исследований (книга о Бичурине)</t>
  </si>
  <si>
    <t>Проведение прикладных научных исследований (учебник истории)</t>
  </si>
  <si>
    <t>Обеспечение предоставления государственных (муниципальных) услуг в бюджетной сфере</t>
  </si>
  <si>
    <t>Связь, информатика и средства массовой информации</t>
  </si>
  <si>
    <t>Формирование финансовой (бухгалтерской) отчетности бюджетных и автономных учреждений</t>
  </si>
  <si>
    <t>Опека и попечительство несовершеннолетних граждан</t>
  </si>
  <si>
    <t>молодежная политика</t>
  </si>
  <si>
    <t>Содействие занятости населения</t>
  </si>
  <si>
    <t>Министерство труда и социальной защиты Чувашской Республики</t>
  </si>
  <si>
    <t>22.030.0</t>
  </si>
  <si>
    <t xml:space="preserve">Предоставление социального обслуживания в стационарной форме,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</t>
  </si>
  <si>
    <t>Социальная защита населения</t>
  </si>
  <si>
    <t>Гражданин при наличии иных обстоятельств, которые ухудшают или способны ухудшить условия его жизнедеятельности; Гражданин при отсутствии работы и средств к существованию;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</si>
  <si>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Методика, применяемая для оценки потребности в услуге не разработана</t>
  </si>
  <si>
    <t>расчет потребности в услуге определяется с учетом количества мест в стационарных организациях социального обслуживания</t>
  </si>
  <si>
    <t>22.031.0</t>
  </si>
  <si>
    <t>Предоставление социального обслуживания в полустационарной форме,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услугах,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</si>
  <si>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</si>
  <si>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расчет потребности в услуге определяется с учетом количества мест в организациях социального обслуживания</t>
  </si>
  <si>
    <t>22.032.0</t>
  </si>
  <si>
    <t>Предоставление социального обслуживания в форме на дому,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</si>
  <si>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</si>
  <si>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Приказ Минтруда России от 15 октября 2016 г. № 725 "Об утверждении методических рекомендаций по определению норм нагрузки социального работника в сфере социального обслуживания"</t>
  </si>
  <si>
    <t>расчет потребности в услуге определяется с учетом нормы нагрузки на 1 социального работника  в организациях социального обслуживания</t>
  </si>
  <si>
    <t>11.Г47.0</t>
  </si>
  <si>
    <t>Реализация дополнительных профессиональных программ профессиональной переподготовки</t>
  </si>
  <si>
    <t>Граждане, признанные в установленном порядке безработными</t>
  </si>
  <si>
    <t>Приказ Минтруда Чувашии "Об утверждении методики проведения ежегодной оценки (мониторинга) потребности в предоставлении государственных услуг в области профессионального обучения и дополнительного профессионального образования безработных граждан, женщин в период отпуска по уходу за ребенком до достижения им возраста трех лет и женщин, не состоящих в трудовых отношениях, осуществляющих уход за ребенком в возрасте до трех лет в натуральном и стоимостном выражении" от 24.11.2016 № 596</t>
  </si>
  <si>
    <t>официальный портал Минтруда Чувашии, раздел "Законода-тельство"</t>
  </si>
  <si>
    <t xml:space="preserve">Численность группы получателей государственной определяется по формуле:
 Аi = (Вij + Рi) x Кi,
где:
Аi - численность i-й группы получателей государственной услуги в очередном фи-нансовом году или в плановом периоде;
Вij - численность i-й группы получателей государственной услуги в j-м отчетном пе-риоде;
Рi - прирост численности i-й группы получателей государственной услуги в очеред-ном финансовом году или в плановом периоде по сравнению с отчетным; может быть меньше 0 (убыль группы), равно 0 (неизменность группы), больше 0 (прирост группы);
Кi - индекс востребованности государственной услуги i-й группой получателей государственной услуги в очередном финансовом году или в плановом периоде по сравнению с отчетным.
Индекс востребованности государственной услуги (Кi) рекомендуется определять по следующей формуле:
Кi = (Di + Сi) / (di + сi),
где:
Кi - индекс востребованности государственной услуги;
Di - прогноз численности i-й группы получателей государственной услуги для отчетного периода;
Сi - прогноз прироста i-й группы в отчетном периоде по сравнению с периодом, предшествующим отчетному;
di - фактическая численность i-й группы получателей государственной услуги в от-четном периоде;
сi - фактический прирост численности i-й группы получателей государственной услуги в отчетном периоде по сравнению с периодом, предшествующем отчетному.
</t>
  </si>
  <si>
    <t>Аi = (Вij + Рi) x Кi,
(222+0) х1=222;
Кi = 222+0/222+0=1</t>
  </si>
  <si>
    <t>официальный портал Минтруда Чувашии, раздел "Законодатель-ство"</t>
  </si>
  <si>
    <t xml:space="preserve">Женщины в период отпуска по уходу за ребенком до достижения им возраста трех лет; женщины, не состоящие в трудовых отношениях с работодателем, осуществляющие уход за ребенком в возрасте до трех лет; </t>
  </si>
  <si>
    <t>Аi = (Вij + Рi) x Кi,
(35+0) х1=35;
Кi = 35+0/35+0=1</t>
  </si>
  <si>
    <t>11.Г48.0</t>
  </si>
  <si>
    <t>Реализация дополнительных профессиональных программ повышения квалификации</t>
  </si>
  <si>
    <t>Аi = (Вij + Рi) x Кi,
(313+0) х1=313;
Кi = 313+0/313+0=1</t>
  </si>
  <si>
    <t>Аi = (Вij + Рi) x Кi,
(29+0) х1=29;
Кi = 29+0/29+0=1</t>
  </si>
  <si>
    <t>Работники органов исполнительной власти Чувашской Республики, подведомственных организаций</t>
  </si>
  <si>
    <t>11.Г49.0</t>
  </si>
  <si>
    <t>Реализация основных профессиональных образовательных программ профессионального обучения - программам переподготовки рабочих и служащих</t>
  </si>
  <si>
    <t xml:space="preserve">Граждане, признанные в установленном порядке безработными
</t>
  </si>
  <si>
    <t>Аi = (Вij + Рi) x Кi,
(133+0) х1=133;
Кi = 133+0/133+0=1</t>
  </si>
  <si>
    <t>Женщины в период отпуска по уходу за ребенком до достижения им возраста трех лет; женщины, не состоящие в трудовых отношениях с работодателем, осуществляющие уход за ребенком в возрасте до трех лет</t>
  </si>
  <si>
    <t>Аi = (Вij + Рi) x Кi,
(16+0) х1=16;
Кi = 16+0/16+0=1</t>
  </si>
  <si>
    <t>расчет потребности в услуге на основании методики и исходных данных для расчета потребности в услуге</t>
  </si>
  <si>
    <t>08.200.0</t>
  </si>
  <si>
    <t>Первичная медико-санитарная помощь, не включенная в базовую программу обязательного медицинского страхования</t>
  </si>
  <si>
    <t>Здравоохранение</t>
  </si>
  <si>
    <t>Спортсмены спортивных сборных команд Российской Федерации</t>
  </si>
  <si>
    <t>Число спортсменов (Человек)</t>
  </si>
  <si>
    <t>-</t>
  </si>
  <si>
    <t>Физические лица, в том числе отдельные категории граждан, установленные законодательством Российской Федерации</t>
  </si>
  <si>
    <t>Число пациенто-дней (условная единица)</t>
  </si>
  <si>
    <t>постановление Кабинета Министров Чувашской Республики от 25 декабря 2015 г. № 496 "О Программе государственных гарантий бесплатного оказания гражданам в Чувашской Республике медицинской помощи на 2016 год"*                                                                  письмо Министерства здравоохранения РФ от 21 декабря 2015 г. № 11-9/10/2-7796 "О формировании и экономическом обосновании территориальной программы государственных гарантий бесплатного оказания гражданам медицинской помощи на 2016 год"*</t>
  </si>
  <si>
    <t>http://www.cap.ru/legislation/2015/12/31/496/;               http://base.garant.ru/71290214/</t>
  </si>
  <si>
    <t>0,004*численность населения на 1 января текущего года*средняя длительность лечения в дневном стационаре в году, предшествующем текущему**</t>
  </si>
  <si>
    <t>Число посещений (условная единица)</t>
  </si>
  <si>
    <t>0,7* численность населения на 1 января текущего года+0,2* численность населения на 1 января текущего года*кратность посещений в одном обращении в году, предшествующем текущему**</t>
  </si>
  <si>
    <t>08.202.0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</si>
  <si>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</t>
  </si>
  <si>
    <t>Число пациентов (Человек)</t>
  </si>
  <si>
    <t>0,018* численность населения на 1 января текущего года</t>
  </si>
  <si>
    <t>08.204.0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</si>
  <si>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</si>
  <si>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Физические лица;Отдельные категории граждан, установленные законодательством Российской Федерации</t>
  </si>
  <si>
    <t>08.209.0</t>
  </si>
  <si>
    <t>Паллиативная медицинская помощь</t>
  </si>
  <si>
    <t>Отдельные категории граждан, установленные законодательством Российской Федерации</t>
  </si>
  <si>
    <t>0,6* численность населения на 1 января текущего года+0,2* численность населения на 1 января текущего года**</t>
  </si>
  <si>
    <t>Число пациентов (человек)</t>
  </si>
  <si>
    <t>0,092* численность населения на 1 января текущего года</t>
  </si>
  <si>
    <t>08.213.0</t>
  </si>
  <si>
    <t>Санаторно-курортное лечение</t>
  </si>
  <si>
    <t>Количество койко-дней (Койко-день)</t>
  </si>
  <si>
    <t>08.225.0</t>
  </si>
  <si>
    <t>Организация круглосуточного приема, содержания, выхаживания и воспитания детей</t>
  </si>
  <si>
    <t>Дети, находящиеся в трудной жизненной ситуации в возрасте до 4-х лет</t>
  </si>
  <si>
    <t>08.300.1</t>
  </si>
  <si>
    <t>Судебно-медицинская экспертиза</t>
  </si>
  <si>
    <t>Органы дознания, органы предварительного следствия, суды (орган или лицо, назначившее экспертизу)</t>
  </si>
  <si>
    <t>количество экспертиз (Условная единица)</t>
  </si>
  <si>
    <t>08.310.1</t>
  </si>
  <si>
    <t>Заготовка, хранение, транспортировка и обеспечение безопасности донорской крови и ее компонентов</t>
  </si>
  <si>
    <t>Медицинские организации государственной системы здравоохранения;Медицинские организации муниципальной системы здравоохранения</t>
  </si>
  <si>
    <t>условная единица продукта, переработки (в перерасчете на 1 литр цельной крови) (Условная единица)</t>
  </si>
  <si>
    <t>08.314.1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</si>
  <si>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</si>
  <si>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Общество в целом</t>
  </si>
  <si>
    <t>отчет (Условная единица)</t>
  </si>
  <si>
    <t>08.328.1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</si>
  <si>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</si>
  <si>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08.337.1</t>
  </si>
  <si>
    <t>Хранение, распределение и отпуск лекарственных препаратов, биологически активных добавок, наркотических средств и психотропных веществ и их прекурсоров и медицинских изделий, в том числе для нужд резерва лекарственных средств для медицинского применения и медицинских изделий</t>
  </si>
  <si>
    <t>отчет (Единица)</t>
  </si>
  <si>
    <t>08.339.1</t>
  </si>
  <si>
    <t>Патологическая анатомия</t>
  </si>
  <si>
    <t>Физические лица;Юридические лица;органы государственной власти</t>
  </si>
  <si>
    <t>количество исследований (Единица)</t>
  </si>
  <si>
    <t>08.346.1</t>
  </si>
  <si>
    <t>Обеспечение мероприятий, направленных на охрану и укрепление здоровья</t>
  </si>
  <si>
    <t>Количество мероприятий (Штука)</t>
  </si>
  <si>
    <t>09.008.1</t>
  </si>
  <si>
    <t>Cоздание и развитие (модернизация) информационных систем и компонентов информационно-телекоммуникационной инфраструктуры</t>
  </si>
  <si>
    <t>Связь и информатизация</t>
  </si>
  <si>
    <t>Справочник потребителей услуги (работы)</t>
  </si>
  <si>
    <t>Количество компонентов инфраструктуры электронного правительства (единиц)</t>
  </si>
  <si>
    <t>09.013.1</t>
  </si>
  <si>
    <t>Осуществление работ по обеспечению требований информационной безопасности</t>
  </si>
  <si>
    <t>В интересах потребителей</t>
  </si>
  <si>
    <t>Библиотечное, библиографическое и информационное обслуживание пользователей библиотеки</t>
  </si>
  <si>
    <t>физические лица;юридические лица</t>
  </si>
  <si>
    <t>количество посещений (Единица)</t>
  </si>
  <si>
    <t>11.Д46.0</t>
  </si>
  <si>
    <t>Организация дополнительного профессионального образования; Образовательная организация высшего образования; Профессиональная образовательная организация; Организация, осуществляющая обучение (за исключением организаций, осуществляющих лечение, оздоровление и (или) отдых, организаций, осуществляющих социальное обслуживание, а также загранучреждений Министерства иностранных дел Российской Федерации)</t>
  </si>
  <si>
    <t>Количество человеко-часов</t>
  </si>
  <si>
    <t>***</t>
  </si>
  <si>
    <t>11.Д47.0</t>
  </si>
  <si>
    <t>Организация, осуществляющая обучение (за исключением организаций, осуществляющих лечение, оздоровление и (или) отдых, организаций, осуществляющих социальное обслуживание, а также загранучреждений Министерства иностранных дел Российской Федерации) ; Профессиональная образовательная организация ; Организация дополнительного профессионального образования ; Образовательная организация высшего образования</t>
  </si>
  <si>
    <t>****</t>
  </si>
  <si>
    <t>11.Д53.0</t>
  </si>
  <si>
    <t>Реализация образовательных программ высшего образования - программ ординатуры</t>
  </si>
  <si>
    <t>Численность обучающихся</t>
  </si>
  <si>
    <t>11.Д56.0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</si>
  <si>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</si>
  <si>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Профессиональная образовательная организация ; Образовательная организация высшего образования</t>
  </si>
  <si>
    <t>Проведение прикладных научных исследований</t>
  </si>
  <si>
    <t>Научная организация ; Образовательная организация высшего образования ; Организация дополнительного профессионального образования ; Медицинские организации</t>
  </si>
  <si>
    <t>Количество научно-исследовательских работ</t>
  </si>
  <si>
    <t>*утверждается ежегодно</t>
  </si>
  <si>
    <t>**ведется общий расчет показателя</t>
  </si>
  <si>
    <t>***оценка потребности в услуге осуществляется исходя из расчетной потребности во врачебных кадрах и среднем медициснком персонале. Расчет потребности во врачебных кадрах осуществляется в соответствии с Методикой, утвержденной приказом Министерства здравоохранения Российской Федерации от 26 июня 2014 г. №322 «О методике расчета потребности во врачебных кадрах», расчет потребности в среднем медициснком персонале в соответствии с Методикой, утвержденной в соответствии с приказом Министерства здравоохранения Чувашской Республики от 6 июля 2016 г. №486 «О методике расчета потребности в специалистах со средним профессиональным (медицинским) образованием»</t>
  </si>
  <si>
    <t xml:space="preserve">****оценка потребности в услуге осуществляется исходя из необходимости повышения квалификации врачей и среднего медициснкого персонала не реже 1 раза в 5 лет, установленной приказаомМинистерства здравоохранения Российской Федерации от 8 октября 2015 г. N 707н "Об утверждении Квалификационных требований к медицинским и фармацевтическим работникам с высшим образованием по направлению подготовки ""Здравоохранение и медицинские науки"
"
</t>
  </si>
  <si>
    <t xml:space="preserve"> Министерство здравоохранения Чувашской Республики </t>
  </si>
  <si>
    <t>методика в разработке</t>
  </si>
  <si>
    <t>0,004*1232262*40,54 = 199824</t>
  </si>
  <si>
    <t>0,7*1232262+0,2*1232262*2,5 = 1478714</t>
  </si>
  <si>
    <t>0,018*1232262 = 22181</t>
  </si>
  <si>
    <t>Приложение № 2</t>
  </si>
  <si>
    <t>к письму Минфина Чувашии</t>
  </si>
  <si>
    <t>от 30.11.2016 № 06/35-13124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</si>
</sst>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9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ET"/>
    </font>
    <font>
      <sz val="11"/>
      <color theme="1"/>
      <name val="TimesET"/>
    </font>
    <font>
      <b/>
      <sz val="12"/>
      <color theme="1"/>
      <name val="TimesET"/>
    </font>
    <font>
      <sz val="8"/>
      <color theme="1"/>
      <name val="TimesET"/>
    </font>
    <font>
      <sz val="10"/>
      <color theme="1"/>
      <name val="TimesET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indexed="8"/>
      <name val="TimesET"/>
    </font>
    <font>
      <sz val="11"/>
      <color indexed="8"/>
      <name val="TimesET"/>
    </font>
    <font>
      <b/>
      <sz val="12"/>
      <color indexed="8"/>
      <name val="TimesET"/>
    </font>
    <font>
      <sz val="8"/>
      <color indexed="8"/>
      <name val="TimesET"/>
    </font>
    <font>
      <sz val="10"/>
      <color indexed="8"/>
      <name val="TimesET"/>
    </font>
    <font>
      <sz val="10"/>
      <name val="TimesET"/>
    </font>
    <font>
      <sz val="11"/>
      <color theme="1"/>
      <name val="Calibri"/>
      <family val="2"/>
      <scheme val="minor"/>
    </font>
    <font>
      <vertAlign val="subscript"/>
      <sz val="10"/>
      <color indexed="8"/>
      <name val="TimesET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10"/>
      <name val="TimesET"/>
    </font>
    <font>
      <vertAlign val="subscript"/>
      <sz val="8"/>
      <name val="TimesET"/>
    </font>
    <font>
      <sz val="8"/>
      <name val="TimesET"/>
    </font>
    <font>
      <sz val="10"/>
      <color rgb="FFFF0000"/>
      <name val="TimesET"/>
    </font>
    <font>
      <sz val="11"/>
      <name val="TimesET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ET"/>
    </font>
    <font>
      <sz val="10"/>
      <color indexed="8"/>
      <name val="Times New Roman"/>
      <family val="1"/>
      <charset val="204"/>
    </font>
    <font>
      <sz val="12"/>
      <name val="TimesET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5" fillId="0" borderId="0"/>
    <xf numFmtId="0" fontId="17" fillId="0" borderId="0"/>
    <xf numFmtId="0" fontId="27" fillId="0" borderId="0" applyNumberFormat="0" applyFill="0" applyBorder="0" applyAlignment="0" applyProtection="0"/>
    <xf numFmtId="0" fontId="28" fillId="0" borderId="0"/>
    <xf numFmtId="0" fontId="38" fillId="0" borderId="0"/>
  </cellStyleXfs>
  <cellXfs count="137">
    <xf numFmtId="0" fontId="0" fillId="0" borderId="0" xfId="0"/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2" applyFont="1" applyFill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19" fillId="3" borderId="1" xfId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9" fillId="0" borderId="3" xfId="4" applyFont="1" applyFill="1" applyBorder="1" applyAlignment="1" applyProtection="1">
      <alignment horizontal="center" vertical="top"/>
      <protection locked="0"/>
    </xf>
    <xf numFmtId="0" fontId="29" fillId="0" borderId="5" xfId="4" applyFont="1" applyFill="1" applyBorder="1" applyAlignment="1" applyProtection="1">
      <alignment horizontal="center" vertical="top"/>
      <protection locked="0"/>
    </xf>
    <xf numFmtId="0" fontId="29" fillId="0" borderId="1" xfId="4" applyFont="1" applyFill="1" applyBorder="1" applyAlignment="1" applyProtection="1">
      <alignment horizontal="center" vertical="top"/>
      <protection locked="0"/>
    </xf>
    <xf numFmtId="164" fontId="25" fillId="0" borderId="1" xfId="0" applyNumberFormat="1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wrapText="1"/>
    </xf>
    <xf numFmtId="0" fontId="3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33" fillId="0" borderId="0" xfId="0" applyFont="1" applyAlignment="1">
      <alignment horizontal="justify" vertical="top"/>
    </xf>
    <xf numFmtId="49" fontId="14" fillId="0" borderId="1" xfId="4" applyNumberFormat="1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justify" vertical="center"/>
    </xf>
    <xf numFmtId="0" fontId="34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 indent="6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 indent="6"/>
    </xf>
    <xf numFmtId="0" fontId="11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7" fillId="0" borderId="2" xfId="3" applyBorder="1" applyAlignment="1">
      <alignment horizontal="center" vertical="top" wrapText="1"/>
    </xf>
    <xf numFmtId="0" fontId="27" fillId="0" borderId="4" xfId="3" applyBorder="1" applyAlignment="1">
      <alignment horizontal="center" vertical="top" wrapText="1"/>
    </xf>
    <xf numFmtId="0" fontId="27" fillId="0" borderId="7" xfId="3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</cellXfs>
  <cellStyles count="6">
    <cellStyle name="Гиперссылка" xfId="3" builtinId="8"/>
    <cellStyle name="Обычный" xfId="0" builtinId="0"/>
    <cellStyle name="Обычный 2" xfId="1"/>
    <cellStyle name="Обычный 2 2" xfId="2"/>
    <cellStyle name="Обычный 28" xfId="5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4428490</xdr:colOff>
      <xdr:row>10</xdr:row>
      <xdr:rowOff>473710</xdr:rowOff>
    </xdr:to>
    <xdr:pic>
      <xdr:nvPicPr>
        <xdr:cNvPr id="2" name="Рисунок 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2670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4428490</xdr:colOff>
      <xdr:row>11</xdr:row>
      <xdr:rowOff>473710</xdr:rowOff>
    </xdr:to>
    <xdr:pic>
      <xdr:nvPicPr>
        <xdr:cNvPr id="3" name="Рисунок 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9147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4428490</xdr:colOff>
      <xdr:row>12</xdr:row>
      <xdr:rowOff>473710</xdr:rowOff>
    </xdr:to>
    <xdr:pic>
      <xdr:nvPicPr>
        <xdr:cNvPr id="4" name="Рисунок 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5624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4428490</xdr:colOff>
      <xdr:row>13</xdr:row>
      <xdr:rowOff>473710</xdr:rowOff>
    </xdr:to>
    <xdr:pic>
      <xdr:nvPicPr>
        <xdr:cNvPr id="5" name="Рисунок 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2101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4428490</xdr:colOff>
      <xdr:row>14</xdr:row>
      <xdr:rowOff>473710</xdr:rowOff>
    </xdr:to>
    <xdr:pic>
      <xdr:nvPicPr>
        <xdr:cNvPr id="6" name="Рисунок 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8578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4428490</xdr:colOff>
      <xdr:row>15</xdr:row>
      <xdr:rowOff>473710</xdr:rowOff>
    </xdr:to>
    <xdr:pic>
      <xdr:nvPicPr>
        <xdr:cNvPr id="7" name="Рисунок 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6675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4428490</xdr:colOff>
      <xdr:row>16</xdr:row>
      <xdr:rowOff>473710</xdr:rowOff>
    </xdr:to>
    <xdr:pic>
      <xdr:nvPicPr>
        <xdr:cNvPr id="8" name="Рисунок 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477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4428490</xdr:colOff>
      <xdr:row>17</xdr:row>
      <xdr:rowOff>473710</xdr:rowOff>
    </xdr:to>
    <xdr:pic>
      <xdr:nvPicPr>
        <xdr:cNvPr id="9" name="Рисунок 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2867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4428490</xdr:colOff>
      <xdr:row>18</xdr:row>
      <xdr:rowOff>473710</xdr:rowOff>
    </xdr:to>
    <xdr:pic>
      <xdr:nvPicPr>
        <xdr:cNvPr id="10" name="Рисунок 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9344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4428490</xdr:colOff>
      <xdr:row>19</xdr:row>
      <xdr:rowOff>473710</xdr:rowOff>
    </xdr:to>
    <xdr:pic>
      <xdr:nvPicPr>
        <xdr:cNvPr id="11" name="Рисунок 1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5821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4428490</xdr:colOff>
      <xdr:row>20</xdr:row>
      <xdr:rowOff>473710</xdr:rowOff>
    </xdr:to>
    <xdr:pic>
      <xdr:nvPicPr>
        <xdr:cNvPr id="12" name="Рисунок 1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3917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4428490</xdr:colOff>
      <xdr:row>21</xdr:row>
      <xdr:rowOff>473710</xdr:rowOff>
    </xdr:to>
    <xdr:pic>
      <xdr:nvPicPr>
        <xdr:cNvPr id="13" name="Рисунок 1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12014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4428490</xdr:colOff>
      <xdr:row>22</xdr:row>
      <xdr:rowOff>473710</xdr:rowOff>
    </xdr:to>
    <xdr:pic>
      <xdr:nvPicPr>
        <xdr:cNvPr id="14" name="Рисунок 1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2011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4428490</xdr:colOff>
      <xdr:row>23</xdr:row>
      <xdr:rowOff>473710</xdr:rowOff>
    </xdr:to>
    <xdr:pic>
      <xdr:nvPicPr>
        <xdr:cNvPr id="15" name="Рисунок 1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2658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4428490</xdr:colOff>
      <xdr:row>24</xdr:row>
      <xdr:rowOff>473710</xdr:rowOff>
    </xdr:to>
    <xdr:pic>
      <xdr:nvPicPr>
        <xdr:cNvPr id="16" name="Рисунок 1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3306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4428490</xdr:colOff>
      <xdr:row>25</xdr:row>
      <xdr:rowOff>473710</xdr:rowOff>
    </xdr:to>
    <xdr:pic>
      <xdr:nvPicPr>
        <xdr:cNvPr id="17" name="Рисунок 1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3954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4428490</xdr:colOff>
      <xdr:row>26</xdr:row>
      <xdr:rowOff>473710</xdr:rowOff>
    </xdr:to>
    <xdr:pic>
      <xdr:nvPicPr>
        <xdr:cNvPr id="18" name="Рисунок 1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601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4428490</xdr:colOff>
      <xdr:row>27</xdr:row>
      <xdr:rowOff>473710</xdr:rowOff>
    </xdr:to>
    <xdr:pic>
      <xdr:nvPicPr>
        <xdr:cNvPr id="19" name="Рисунок 1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5249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4428490</xdr:colOff>
      <xdr:row>28</xdr:row>
      <xdr:rowOff>473710</xdr:rowOff>
    </xdr:to>
    <xdr:pic>
      <xdr:nvPicPr>
        <xdr:cNvPr id="20" name="Рисунок 1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58972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4428490</xdr:colOff>
      <xdr:row>29</xdr:row>
      <xdr:rowOff>473710</xdr:rowOff>
    </xdr:to>
    <xdr:pic>
      <xdr:nvPicPr>
        <xdr:cNvPr id="21" name="Рисунок 2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544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4428490</xdr:colOff>
      <xdr:row>30</xdr:row>
      <xdr:rowOff>473710</xdr:rowOff>
    </xdr:to>
    <xdr:pic>
      <xdr:nvPicPr>
        <xdr:cNvPr id="22" name="Рисунок 2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192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4428490</xdr:colOff>
      <xdr:row>31</xdr:row>
      <xdr:rowOff>473710</xdr:rowOff>
    </xdr:to>
    <xdr:pic>
      <xdr:nvPicPr>
        <xdr:cNvPr id="23" name="Рисунок 2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840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4428490</xdr:colOff>
      <xdr:row>32</xdr:row>
      <xdr:rowOff>473710</xdr:rowOff>
    </xdr:to>
    <xdr:pic>
      <xdr:nvPicPr>
        <xdr:cNvPr id="24" name="Рисунок 2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488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4428490</xdr:colOff>
      <xdr:row>33</xdr:row>
      <xdr:rowOff>473710</xdr:rowOff>
    </xdr:to>
    <xdr:pic>
      <xdr:nvPicPr>
        <xdr:cNvPr id="25" name="Рисунок 2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135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4428490</xdr:colOff>
      <xdr:row>34</xdr:row>
      <xdr:rowOff>473710</xdr:rowOff>
    </xdr:to>
    <xdr:pic>
      <xdr:nvPicPr>
        <xdr:cNvPr id="26" name="Рисунок 2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783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4428490</xdr:colOff>
      <xdr:row>35</xdr:row>
      <xdr:rowOff>473710</xdr:rowOff>
    </xdr:to>
    <xdr:pic>
      <xdr:nvPicPr>
        <xdr:cNvPr id="27" name="Рисунок 2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5930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4428490</xdr:colOff>
      <xdr:row>36</xdr:row>
      <xdr:rowOff>473710</xdr:rowOff>
    </xdr:to>
    <xdr:pic>
      <xdr:nvPicPr>
        <xdr:cNvPr id="28" name="Рисунок 2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14026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4428490</xdr:colOff>
      <xdr:row>37</xdr:row>
      <xdr:rowOff>473710</xdr:rowOff>
    </xdr:to>
    <xdr:pic>
      <xdr:nvPicPr>
        <xdr:cNvPr id="29" name="Рисунок 2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22123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4428490</xdr:colOff>
      <xdr:row>38</xdr:row>
      <xdr:rowOff>473710</xdr:rowOff>
    </xdr:to>
    <xdr:pic>
      <xdr:nvPicPr>
        <xdr:cNvPr id="30" name="Рисунок 2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28600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4428490</xdr:colOff>
      <xdr:row>39</xdr:row>
      <xdr:rowOff>473710</xdr:rowOff>
    </xdr:to>
    <xdr:pic>
      <xdr:nvPicPr>
        <xdr:cNvPr id="31" name="Рисунок 3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35077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4428490</xdr:colOff>
      <xdr:row>40</xdr:row>
      <xdr:rowOff>473710</xdr:rowOff>
    </xdr:to>
    <xdr:pic>
      <xdr:nvPicPr>
        <xdr:cNvPr id="32" name="Рисунок 3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41554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4428490</xdr:colOff>
      <xdr:row>41</xdr:row>
      <xdr:rowOff>473710</xdr:rowOff>
    </xdr:to>
    <xdr:pic>
      <xdr:nvPicPr>
        <xdr:cNvPr id="33" name="Рисунок 3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48031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4428490</xdr:colOff>
      <xdr:row>42</xdr:row>
      <xdr:rowOff>473710</xdr:rowOff>
    </xdr:to>
    <xdr:pic>
      <xdr:nvPicPr>
        <xdr:cNvPr id="34" name="Рисунок 3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54508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4428490</xdr:colOff>
      <xdr:row>43</xdr:row>
      <xdr:rowOff>473710</xdr:rowOff>
    </xdr:to>
    <xdr:pic>
      <xdr:nvPicPr>
        <xdr:cNvPr id="35" name="Рисунок 3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6260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4428490</xdr:colOff>
      <xdr:row>44</xdr:row>
      <xdr:rowOff>473710</xdr:rowOff>
    </xdr:to>
    <xdr:pic>
      <xdr:nvPicPr>
        <xdr:cNvPr id="36" name="Рисунок 3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70700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4428490</xdr:colOff>
      <xdr:row>45</xdr:row>
      <xdr:rowOff>473710</xdr:rowOff>
    </xdr:to>
    <xdr:pic>
      <xdr:nvPicPr>
        <xdr:cNvPr id="37" name="Рисунок 3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77177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4428490</xdr:colOff>
      <xdr:row>46</xdr:row>
      <xdr:rowOff>473710</xdr:rowOff>
    </xdr:to>
    <xdr:pic>
      <xdr:nvPicPr>
        <xdr:cNvPr id="38" name="Рисунок 3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83654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7</xdr:col>
      <xdr:colOff>4428490</xdr:colOff>
      <xdr:row>47</xdr:row>
      <xdr:rowOff>473710</xdr:rowOff>
    </xdr:to>
    <xdr:pic>
      <xdr:nvPicPr>
        <xdr:cNvPr id="39" name="Рисунок 3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90131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4428490</xdr:colOff>
      <xdr:row>48</xdr:row>
      <xdr:rowOff>473710</xdr:rowOff>
    </xdr:to>
    <xdr:pic>
      <xdr:nvPicPr>
        <xdr:cNvPr id="40" name="Рисунок 3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96608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4428490</xdr:colOff>
      <xdr:row>49</xdr:row>
      <xdr:rowOff>473710</xdr:rowOff>
    </xdr:to>
    <xdr:pic>
      <xdr:nvPicPr>
        <xdr:cNvPr id="41" name="Рисунок 4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03085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7</xdr:col>
      <xdr:colOff>4428490</xdr:colOff>
      <xdr:row>50</xdr:row>
      <xdr:rowOff>473710</xdr:rowOff>
    </xdr:to>
    <xdr:pic>
      <xdr:nvPicPr>
        <xdr:cNvPr id="42" name="Рисунок 4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09562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4428490</xdr:colOff>
      <xdr:row>51</xdr:row>
      <xdr:rowOff>473710</xdr:rowOff>
    </xdr:to>
    <xdr:pic>
      <xdr:nvPicPr>
        <xdr:cNvPr id="43" name="Рисунок 4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16039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4428490</xdr:colOff>
      <xdr:row>52</xdr:row>
      <xdr:rowOff>473710</xdr:rowOff>
    </xdr:to>
    <xdr:pic>
      <xdr:nvPicPr>
        <xdr:cNvPr id="44" name="Рисунок 4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24135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4428490</xdr:colOff>
      <xdr:row>53</xdr:row>
      <xdr:rowOff>473710</xdr:rowOff>
    </xdr:to>
    <xdr:pic>
      <xdr:nvPicPr>
        <xdr:cNvPr id="45" name="Рисунок 4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32232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4428490</xdr:colOff>
      <xdr:row>54</xdr:row>
      <xdr:rowOff>473710</xdr:rowOff>
    </xdr:to>
    <xdr:pic>
      <xdr:nvPicPr>
        <xdr:cNvPr id="46" name="Рисунок 4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4032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4428490</xdr:colOff>
      <xdr:row>55</xdr:row>
      <xdr:rowOff>473710</xdr:rowOff>
    </xdr:to>
    <xdr:pic>
      <xdr:nvPicPr>
        <xdr:cNvPr id="47" name="Рисунок 4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4680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4428490</xdr:colOff>
      <xdr:row>56</xdr:row>
      <xdr:rowOff>473710</xdr:rowOff>
    </xdr:to>
    <xdr:pic>
      <xdr:nvPicPr>
        <xdr:cNvPr id="48" name="Рисунок 4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53282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4428490</xdr:colOff>
      <xdr:row>57</xdr:row>
      <xdr:rowOff>473710</xdr:rowOff>
    </xdr:to>
    <xdr:pic>
      <xdr:nvPicPr>
        <xdr:cNvPr id="49" name="Рисунок 4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5975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4428490</xdr:colOff>
      <xdr:row>58</xdr:row>
      <xdr:rowOff>473710</xdr:rowOff>
    </xdr:to>
    <xdr:pic>
      <xdr:nvPicPr>
        <xdr:cNvPr id="50" name="Рисунок 4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6623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4428490</xdr:colOff>
      <xdr:row>59</xdr:row>
      <xdr:rowOff>473710</xdr:rowOff>
    </xdr:to>
    <xdr:pic>
      <xdr:nvPicPr>
        <xdr:cNvPr id="51" name="Рисунок 5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7271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4428490</xdr:colOff>
      <xdr:row>60</xdr:row>
      <xdr:rowOff>473710</xdr:rowOff>
    </xdr:to>
    <xdr:pic>
      <xdr:nvPicPr>
        <xdr:cNvPr id="52" name="Рисунок 5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82428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4428490</xdr:colOff>
      <xdr:row>61</xdr:row>
      <xdr:rowOff>473710</xdr:rowOff>
    </xdr:to>
    <xdr:pic>
      <xdr:nvPicPr>
        <xdr:cNvPr id="53" name="Рисунок 5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90525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4428490</xdr:colOff>
      <xdr:row>62</xdr:row>
      <xdr:rowOff>473710</xdr:rowOff>
    </xdr:to>
    <xdr:pic>
      <xdr:nvPicPr>
        <xdr:cNvPr id="54" name="Рисунок 5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97002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4428490</xdr:colOff>
      <xdr:row>63</xdr:row>
      <xdr:rowOff>473710</xdr:rowOff>
    </xdr:to>
    <xdr:pic>
      <xdr:nvPicPr>
        <xdr:cNvPr id="55" name="Рисунок 5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03479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4428490</xdr:colOff>
      <xdr:row>64</xdr:row>
      <xdr:rowOff>473710</xdr:rowOff>
    </xdr:to>
    <xdr:pic>
      <xdr:nvPicPr>
        <xdr:cNvPr id="56" name="Рисунок 5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09956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4428490</xdr:colOff>
      <xdr:row>65</xdr:row>
      <xdr:rowOff>473710</xdr:rowOff>
    </xdr:to>
    <xdr:pic>
      <xdr:nvPicPr>
        <xdr:cNvPr id="57" name="Рисунок 5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16433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4428490</xdr:colOff>
      <xdr:row>66</xdr:row>
      <xdr:rowOff>473710</xdr:rowOff>
    </xdr:to>
    <xdr:pic>
      <xdr:nvPicPr>
        <xdr:cNvPr id="58" name="Рисунок 5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22910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4428490</xdr:colOff>
      <xdr:row>67</xdr:row>
      <xdr:rowOff>473710</xdr:rowOff>
    </xdr:to>
    <xdr:pic>
      <xdr:nvPicPr>
        <xdr:cNvPr id="59" name="Рисунок 5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29387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4428490</xdr:colOff>
      <xdr:row>68</xdr:row>
      <xdr:rowOff>473710</xdr:rowOff>
    </xdr:to>
    <xdr:pic>
      <xdr:nvPicPr>
        <xdr:cNvPr id="60" name="Рисунок 5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3748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4428490</xdr:colOff>
      <xdr:row>69</xdr:row>
      <xdr:rowOff>473710</xdr:rowOff>
    </xdr:to>
    <xdr:pic>
      <xdr:nvPicPr>
        <xdr:cNvPr id="61" name="Рисунок 6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4396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4428490</xdr:colOff>
      <xdr:row>70</xdr:row>
      <xdr:rowOff>473710</xdr:rowOff>
    </xdr:to>
    <xdr:pic>
      <xdr:nvPicPr>
        <xdr:cNvPr id="62" name="Рисунок 6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5043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71</xdr:row>
      <xdr:rowOff>0</xdr:rowOff>
    </xdr:from>
    <xdr:to>
      <xdr:col>7</xdr:col>
      <xdr:colOff>4428490</xdr:colOff>
      <xdr:row>71</xdr:row>
      <xdr:rowOff>473710</xdr:rowOff>
    </xdr:to>
    <xdr:pic>
      <xdr:nvPicPr>
        <xdr:cNvPr id="63" name="Рисунок 6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5691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4428490</xdr:colOff>
      <xdr:row>72</xdr:row>
      <xdr:rowOff>473710</xdr:rowOff>
    </xdr:to>
    <xdr:pic>
      <xdr:nvPicPr>
        <xdr:cNvPr id="64" name="Рисунок 6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6339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73</xdr:row>
      <xdr:rowOff>0</xdr:rowOff>
    </xdr:from>
    <xdr:to>
      <xdr:col>7</xdr:col>
      <xdr:colOff>4428490</xdr:colOff>
      <xdr:row>73</xdr:row>
      <xdr:rowOff>473710</xdr:rowOff>
    </xdr:to>
    <xdr:pic>
      <xdr:nvPicPr>
        <xdr:cNvPr id="65" name="Рисунок 6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6986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4428490</xdr:colOff>
      <xdr:row>74</xdr:row>
      <xdr:rowOff>473710</xdr:rowOff>
    </xdr:to>
    <xdr:pic>
      <xdr:nvPicPr>
        <xdr:cNvPr id="66" name="Рисунок 6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7634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75</xdr:row>
      <xdr:rowOff>0</xdr:rowOff>
    </xdr:from>
    <xdr:to>
      <xdr:col>7</xdr:col>
      <xdr:colOff>4428490</xdr:colOff>
      <xdr:row>75</xdr:row>
      <xdr:rowOff>473710</xdr:rowOff>
    </xdr:to>
    <xdr:pic>
      <xdr:nvPicPr>
        <xdr:cNvPr id="67" name="Рисунок 6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84441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4428490</xdr:colOff>
      <xdr:row>76</xdr:row>
      <xdr:rowOff>473710</xdr:rowOff>
    </xdr:to>
    <xdr:pic>
      <xdr:nvPicPr>
        <xdr:cNvPr id="68" name="Рисунок 6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492537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4428490</xdr:colOff>
      <xdr:row>77</xdr:row>
      <xdr:rowOff>473710</xdr:rowOff>
    </xdr:to>
    <xdr:pic>
      <xdr:nvPicPr>
        <xdr:cNvPr id="69" name="Рисунок 6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00634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4428490</xdr:colOff>
      <xdr:row>78</xdr:row>
      <xdr:rowOff>473710</xdr:rowOff>
    </xdr:to>
    <xdr:pic>
      <xdr:nvPicPr>
        <xdr:cNvPr id="70" name="Рисунок 6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07111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4428490</xdr:colOff>
      <xdr:row>79</xdr:row>
      <xdr:rowOff>473710</xdr:rowOff>
    </xdr:to>
    <xdr:pic>
      <xdr:nvPicPr>
        <xdr:cNvPr id="71" name="Рисунок 7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13588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4428490</xdr:colOff>
      <xdr:row>80</xdr:row>
      <xdr:rowOff>473710</xdr:rowOff>
    </xdr:to>
    <xdr:pic>
      <xdr:nvPicPr>
        <xdr:cNvPr id="72" name="Рисунок 7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20065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4428490</xdr:colOff>
      <xdr:row>81</xdr:row>
      <xdr:rowOff>473710</xdr:rowOff>
    </xdr:to>
    <xdr:pic>
      <xdr:nvPicPr>
        <xdr:cNvPr id="73" name="Рисунок 7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26542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4428490</xdr:colOff>
      <xdr:row>82</xdr:row>
      <xdr:rowOff>473710</xdr:rowOff>
    </xdr:to>
    <xdr:pic>
      <xdr:nvPicPr>
        <xdr:cNvPr id="74" name="Рисунок 7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33019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4428490</xdr:colOff>
      <xdr:row>83</xdr:row>
      <xdr:rowOff>473710</xdr:rowOff>
    </xdr:to>
    <xdr:pic>
      <xdr:nvPicPr>
        <xdr:cNvPr id="75" name="Рисунок 7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39496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84</xdr:row>
      <xdr:rowOff>0</xdr:rowOff>
    </xdr:from>
    <xdr:to>
      <xdr:col>7</xdr:col>
      <xdr:colOff>4428490</xdr:colOff>
      <xdr:row>84</xdr:row>
      <xdr:rowOff>473710</xdr:rowOff>
    </xdr:to>
    <xdr:pic>
      <xdr:nvPicPr>
        <xdr:cNvPr id="76" name="Рисунок 7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45973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4428490</xdr:colOff>
      <xdr:row>85</xdr:row>
      <xdr:rowOff>473710</xdr:rowOff>
    </xdr:to>
    <xdr:pic>
      <xdr:nvPicPr>
        <xdr:cNvPr id="77" name="Рисунок 7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52450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4428490</xdr:colOff>
      <xdr:row>86</xdr:row>
      <xdr:rowOff>473710</xdr:rowOff>
    </xdr:to>
    <xdr:pic>
      <xdr:nvPicPr>
        <xdr:cNvPr id="78" name="Рисунок 7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58927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4428490</xdr:colOff>
      <xdr:row>87</xdr:row>
      <xdr:rowOff>473710</xdr:rowOff>
    </xdr:to>
    <xdr:pic>
      <xdr:nvPicPr>
        <xdr:cNvPr id="79" name="Рисунок 7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65404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4428490</xdr:colOff>
      <xdr:row>88</xdr:row>
      <xdr:rowOff>473710</xdr:rowOff>
    </xdr:to>
    <xdr:pic>
      <xdr:nvPicPr>
        <xdr:cNvPr id="80" name="Рисунок 7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71881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4428490</xdr:colOff>
      <xdr:row>89</xdr:row>
      <xdr:rowOff>473710</xdr:rowOff>
    </xdr:to>
    <xdr:pic>
      <xdr:nvPicPr>
        <xdr:cNvPr id="81" name="Рисунок 8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78358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90</xdr:row>
      <xdr:rowOff>0</xdr:rowOff>
    </xdr:from>
    <xdr:to>
      <xdr:col>7</xdr:col>
      <xdr:colOff>4428490</xdr:colOff>
      <xdr:row>90</xdr:row>
      <xdr:rowOff>473710</xdr:rowOff>
    </xdr:to>
    <xdr:pic>
      <xdr:nvPicPr>
        <xdr:cNvPr id="82" name="Рисунок 8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84835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91</xdr:row>
      <xdr:rowOff>0</xdr:rowOff>
    </xdr:from>
    <xdr:to>
      <xdr:col>7</xdr:col>
      <xdr:colOff>4428490</xdr:colOff>
      <xdr:row>91</xdr:row>
      <xdr:rowOff>473710</xdr:rowOff>
    </xdr:to>
    <xdr:pic>
      <xdr:nvPicPr>
        <xdr:cNvPr id="83" name="Рисунок 8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91312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4428490</xdr:colOff>
      <xdr:row>92</xdr:row>
      <xdr:rowOff>473710</xdr:rowOff>
    </xdr:to>
    <xdr:pic>
      <xdr:nvPicPr>
        <xdr:cNvPr id="84" name="Рисунок 8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597789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4428490</xdr:colOff>
      <xdr:row>93</xdr:row>
      <xdr:rowOff>473710</xdr:rowOff>
    </xdr:to>
    <xdr:pic>
      <xdr:nvPicPr>
        <xdr:cNvPr id="85" name="Рисунок 8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0588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94</xdr:row>
      <xdr:rowOff>0</xdr:rowOff>
    </xdr:from>
    <xdr:to>
      <xdr:col>7</xdr:col>
      <xdr:colOff>4428490</xdr:colOff>
      <xdr:row>94</xdr:row>
      <xdr:rowOff>473710</xdr:rowOff>
    </xdr:to>
    <xdr:pic>
      <xdr:nvPicPr>
        <xdr:cNvPr id="86" name="Рисунок 8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12362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4428490</xdr:colOff>
      <xdr:row>95</xdr:row>
      <xdr:rowOff>473710</xdr:rowOff>
    </xdr:to>
    <xdr:pic>
      <xdr:nvPicPr>
        <xdr:cNvPr id="87" name="Рисунок 8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1883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4428490</xdr:colOff>
      <xdr:row>96</xdr:row>
      <xdr:rowOff>473710</xdr:rowOff>
    </xdr:to>
    <xdr:pic>
      <xdr:nvPicPr>
        <xdr:cNvPr id="88" name="Рисунок 8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2531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4428490</xdr:colOff>
      <xdr:row>97</xdr:row>
      <xdr:rowOff>473710</xdr:rowOff>
    </xdr:to>
    <xdr:pic>
      <xdr:nvPicPr>
        <xdr:cNvPr id="89" name="Рисунок 8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3179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98</xdr:row>
      <xdr:rowOff>0</xdr:rowOff>
    </xdr:from>
    <xdr:to>
      <xdr:col>7</xdr:col>
      <xdr:colOff>4428490</xdr:colOff>
      <xdr:row>98</xdr:row>
      <xdr:rowOff>473710</xdr:rowOff>
    </xdr:to>
    <xdr:pic>
      <xdr:nvPicPr>
        <xdr:cNvPr id="90" name="Рисунок 8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3827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99</xdr:row>
      <xdr:rowOff>0</xdr:rowOff>
    </xdr:from>
    <xdr:to>
      <xdr:col>7</xdr:col>
      <xdr:colOff>4428490</xdr:colOff>
      <xdr:row>99</xdr:row>
      <xdr:rowOff>473710</xdr:rowOff>
    </xdr:to>
    <xdr:pic>
      <xdr:nvPicPr>
        <xdr:cNvPr id="91" name="Рисунок 9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4474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100</xdr:row>
      <xdr:rowOff>0</xdr:rowOff>
    </xdr:from>
    <xdr:to>
      <xdr:col>7</xdr:col>
      <xdr:colOff>4428490</xdr:colOff>
      <xdr:row>100</xdr:row>
      <xdr:rowOff>473710</xdr:rowOff>
    </xdr:to>
    <xdr:pic>
      <xdr:nvPicPr>
        <xdr:cNvPr id="92" name="Рисунок 9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5122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101</xdr:row>
      <xdr:rowOff>0</xdr:rowOff>
    </xdr:from>
    <xdr:to>
      <xdr:col>7</xdr:col>
      <xdr:colOff>4428490</xdr:colOff>
      <xdr:row>101</xdr:row>
      <xdr:rowOff>473710</xdr:rowOff>
    </xdr:to>
    <xdr:pic>
      <xdr:nvPicPr>
        <xdr:cNvPr id="93" name="Рисунок 9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5770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102</xdr:row>
      <xdr:rowOff>0</xdr:rowOff>
    </xdr:from>
    <xdr:to>
      <xdr:col>7</xdr:col>
      <xdr:colOff>4428490</xdr:colOff>
      <xdr:row>102</xdr:row>
      <xdr:rowOff>473710</xdr:rowOff>
    </xdr:to>
    <xdr:pic>
      <xdr:nvPicPr>
        <xdr:cNvPr id="94" name="Рисунок 9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6417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4428490</xdr:colOff>
      <xdr:row>103</xdr:row>
      <xdr:rowOff>473710</xdr:rowOff>
    </xdr:to>
    <xdr:pic>
      <xdr:nvPicPr>
        <xdr:cNvPr id="95" name="Рисунок 9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7065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104</xdr:row>
      <xdr:rowOff>0</xdr:rowOff>
    </xdr:from>
    <xdr:to>
      <xdr:col>7</xdr:col>
      <xdr:colOff>4428490</xdr:colOff>
      <xdr:row>104</xdr:row>
      <xdr:rowOff>473710</xdr:rowOff>
    </xdr:to>
    <xdr:pic>
      <xdr:nvPicPr>
        <xdr:cNvPr id="96" name="Рисунок 9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77132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4428490</xdr:colOff>
      <xdr:row>105</xdr:row>
      <xdr:rowOff>473710</xdr:rowOff>
    </xdr:to>
    <xdr:pic>
      <xdr:nvPicPr>
        <xdr:cNvPr id="97" name="Рисунок 9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8360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106</xdr:row>
      <xdr:rowOff>0</xdr:rowOff>
    </xdr:from>
    <xdr:to>
      <xdr:col>7</xdr:col>
      <xdr:colOff>4428490</xdr:colOff>
      <xdr:row>106</xdr:row>
      <xdr:rowOff>473710</xdr:rowOff>
    </xdr:to>
    <xdr:pic>
      <xdr:nvPicPr>
        <xdr:cNvPr id="98" name="Рисунок 9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9008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107</xdr:row>
      <xdr:rowOff>0</xdr:rowOff>
    </xdr:from>
    <xdr:to>
      <xdr:col>7</xdr:col>
      <xdr:colOff>4428490</xdr:colOff>
      <xdr:row>107</xdr:row>
      <xdr:rowOff>473710</xdr:rowOff>
    </xdr:to>
    <xdr:pic>
      <xdr:nvPicPr>
        <xdr:cNvPr id="99" name="Рисунок 9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69656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4428490</xdr:colOff>
      <xdr:row>108</xdr:row>
      <xdr:rowOff>473710</xdr:rowOff>
    </xdr:to>
    <xdr:pic>
      <xdr:nvPicPr>
        <xdr:cNvPr id="100" name="Рисунок 9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0304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109</xdr:row>
      <xdr:rowOff>0</xdr:rowOff>
    </xdr:from>
    <xdr:to>
      <xdr:col>7</xdr:col>
      <xdr:colOff>4428490</xdr:colOff>
      <xdr:row>109</xdr:row>
      <xdr:rowOff>473710</xdr:rowOff>
    </xdr:to>
    <xdr:pic>
      <xdr:nvPicPr>
        <xdr:cNvPr id="101" name="Рисунок 10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0951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110</xdr:row>
      <xdr:rowOff>0</xdr:rowOff>
    </xdr:from>
    <xdr:to>
      <xdr:col>7</xdr:col>
      <xdr:colOff>4428490</xdr:colOff>
      <xdr:row>110</xdr:row>
      <xdr:rowOff>473710</xdr:rowOff>
    </xdr:to>
    <xdr:pic>
      <xdr:nvPicPr>
        <xdr:cNvPr id="102" name="Рисунок 10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1599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111</xdr:row>
      <xdr:rowOff>0</xdr:rowOff>
    </xdr:from>
    <xdr:to>
      <xdr:col>7</xdr:col>
      <xdr:colOff>4428490</xdr:colOff>
      <xdr:row>111</xdr:row>
      <xdr:rowOff>473710</xdr:rowOff>
    </xdr:to>
    <xdr:pic>
      <xdr:nvPicPr>
        <xdr:cNvPr id="103" name="Рисунок 10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2247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112</xdr:row>
      <xdr:rowOff>0</xdr:rowOff>
    </xdr:from>
    <xdr:to>
      <xdr:col>7</xdr:col>
      <xdr:colOff>4428490</xdr:colOff>
      <xdr:row>112</xdr:row>
      <xdr:rowOff>473710</xdr:rowOff>
    </xdr:to>
    <xdr:pic>
      <xdr:nvPicPr>
        <xdr:cNvPr id="104" name="Рисунок 10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2894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4428490</xdr:colOff>
      <xdr:row>113</xdr:row>
      <xdr:rowOff>473710</xdr:rowOff>
    </xdr:to>
    <xdr:pic>
      <xdr:nvPicPr>
        <xdr:cNvPr id="105" name="Рисунок 10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3542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114</xdr:row>
      <xdr:rowOff>0</xdr:rowOff>
    </xdr:from>
    <xdr:to>
      <xdr:col>7</xdr:col>
      <xdr:colOff>4428490</xdr:colOff>
      <xdr:row>114</xdr:row>
      <xdr:rowOff>473710</xdr:rowOff>
    </xdr:to>
    <xdr:pic>
      <xdr:nvPicPr>
        <xdr:cNvPr id="106" name="Рисунок 10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41902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115</xdr:row>
      <xdr:rowOff>0</xdr:rowOff>
    </xdr:from>
    <xdr:to>
      <xdr:col>7</xdr:col>
      <xdr:colOff>4428490</xdr:colOff>
      <xdr:row>115</xdr:row>
      <xdr:rowOff>473710</xdr:rowOff>
    </xdr:to>
    <xdr:pic>
      <xdr:nvPicPr>
        <xdr:cNvPr id="107" name="Рисунок 10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4837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116</xdr:row>
      <xdr:rowOff>0</xdr:rowOff>
    </xdr:from>
    <xdr:to>
      <xdr:col>7</xdr:col>
      <xdr:colOff>4428490</xdr:colOff>
      <xdr:row>116</xdr:row>
      <xdr:rowOff>473710</xdr:rowOff>
    </xdr:to>
    <xdr:pic>
      <xdr:nvPicPr>
        <xdr:cNvPr id="108" name="Рисунок 10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5485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117</xdr:row>
      <xdr:rowOff>0</xdr:rowOff>
    </xdr:from>
    <xdr:to>
      <xdr:col>7</xdr:col>
      <xdr:colOff>4428490</xdr:colOff>
      <xdr:row>117</xdr:row>
      <xdr:rowOff>473710</xdr:rowOff>
    </xdr:to>
    <xdr:pic>
      <xdr:nvPicPr>
        <xdr:cNvPr id="109" name="Рисунок 10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6133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7</xdr:col>
      <xdr:colOff>4428490</xdr:colOff>
      <xdr:row>118</xdr:row>
      <xdr:rowOff>473710</xdr:rowOff>
    </xdr:to>
    <xdr:pic>
      <xdr:nvPicPr>
        <xdr:cNvPr id="110" name="Рисунок 10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6781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119</xdr:row>
      <xdr:rowOff>0</xdr:rowOff>
    </xdr:from>
    <xdr:to>
      <xdr:col>7</xdr:col>
      <xdr:colOff>4428490</xdr:colOff>
      <xdr:row>119</xdr:row>
      <xdr:rowOff>473710</xdr:rowOff>
    </xdr:to>
    <xdr:pic>
      <xdr:nvPicPr>
        <xdr:cNvPr id="111" name="Рисунок 11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77525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4428490</xdr:colOff>
      <xdr:row>120</xdr:row>
      <xdr:rowOff>473710</xdr:rowOff>
    </xdr:to>
    <xdr:pic>
      <xdr:nvPicPr>
        <xdr:cNvPr id="112" name="Рисунок 11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85622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121</xdr:row>
      <xdr:rowOff>0</xdr:rowOff>
    </xdr:from>
    <xdr:to>
      <xdr:col>7</xdr:col>
      <xdr:colOff>4428490</xdr:colOff>
      <xdr:row>121</xdr:row>
      <xdr:rowOff>473710</xdr:rowOff>
    </xdr:to>
    <xdr:pic>
      <xdr:nvPicPr>
        <xdr:cNvPr id="113" name="Рисунок 11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92099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122</xdr:row>
      <xdr:rowOff>0</xdr:rowOff>
    </xdr:from>
    <xdr:to>
      <xdr:col>7</xdr:col>
      <xdr:colOff>4428490</xdr:colOff>
      <xdr:row>122</xdr:row>
      <xdr:rowOff>473710</xdr:rowOff>
    </xdr:to>
    <xdr:pic>
      <xdr:nvPicPr>
        <xdr:cNvPr id="114" name="Рисунок 11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798576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123</xdr:row>
      <xdr:rowOff>0</xdr:rowOff>
    </xdr:from>
    <xdr:to>
      <xdr:col>7</xdr:col>
      <xdr:colOff>4428490</xdr:colOff>
      <xdr:row>123</xdr:row>
      <xdr:rowOff>473710</xdr:rowOff>
    </xdr:to>
    <xdr:pic>
      <xdr:nvPicPr>
        <xdr:cNvPr id="115" name="Рисунок 11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05053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4428490</xdr:colOff>
      <xdr:row>124</xdr:row>
      <xdr:rowOff>473710</xdr:rowOff>
    </xdr:to>
    <xdr:pic>
      <xdr:nvPicPr>
        <xdr:cNvPr id="116" name="Рисунок 11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1314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125</xdr:row>
      <xdr:rowOff>0</xdr:rowOff>
    </xdr:from>
    <xdr:to>
      <xdr:col>7</xdr:col>
      <xdr:colOff>4428490</xdr:colOff>
      <xdr:row>125</xdr:row>
      <xdr:rowOff>473710</xdr:rowOff>
    </xdr:to>
    <xdr:pic>
      <xdr:nvPicPr>
        <xdr:cNvPr id="117" name="Рисунок 11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1962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126</xdr:row>
      <xdr:rowOff>0</xdr:rowOff>
    </xdr:from>
    <xdr:to>
      <xdr:col>7</xdr:col>
      <xdr:colOff>4428490</xdr:colOff>
      <xdr:row>126</xdr:row>
      <xdr:rowOff>473710</xdr:rowOff>
    </xdr:to>
    <xdr:pic>
      <xdr:nvPicPr>
        <xdr:cNvPr id="118" name="Рисунок 11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2610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7</xdr:col>
      <xdr:colOff>4428490</xdr:colOff>
      <xdr:row>127</xdr:row>
      <xdr:rowOff>473710</xdr:rowOff>
    </xdr:to>
    <xdr:pic>
      <xdr:nvPicPr>
        <xdr:cNvPr id="119" name="Рисунок 11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3258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128</xdr:row>
      <xdr:rowOff>0</xdr:rowOff>
    </xdr:from>
    <xdr:to>
      <xdr:col>7</xdr:col>
      <xdr:colOff>4428490</xdr:colOff>
      <xdr:row>128</xdr:row>
      <xdr:rowOff>473710</xdr:rowOff>
    </xdr:to>
    <xdr:pic>
      <xdr:nvPicPr>
        <xdr:cNvPr id="120" name="Рисунок 11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3905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129</xdr:row>
      <xdr:rowOff>0</xdr:rowOff>
    </xdr:from>
    <xdr:to>
      <xdr:col>7</xdr:col>
      <xdr:colOff>4428490</xdr:colOff>
      <xdr:row>129</xdr:row>
      <xdr:rowOff>473710</xdr:rowOff>
    </xdr:to>
    <xdr:pic>
      <xdr:nvPicPr>
        <xdr:cNvPr id="121" name="Рисунок 12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4553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130</xdr:row>
      <xdr:rowOff>0</xdr:rowOff>
    </xdr:from>
    <xdr:to>
      <xdr:col>7</xdr:col>
      <xdr:colOff>4428490</xdr:colOff>
      <xdr:row>130</xdr:row>
      <xdr:rowOff>473710</xdr:rowOff>
    </xdr:to>
    <xdr:pic>
      <xdr:nvPicPr>
        <xdr:cNvPr id="122" name="Рисунок 12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5201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131</xdr:row>
      <xdr:rowOff>0</xdr:rowOff>
    </xdr:from>
    <xdr:to>
      <xdr:col>7</xdr:col>
      <xdr:colOff>4428490</xdr:colOff>
      <xdr:row>131</xdr:row>
      <xdr:rowOff>473710</xdr:rowOff>
    </xdr:to>
    <xdr:pic>
      <xdr:nvPicPr>
        <xdr:cNvPr id="123" name="Рисунок 12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5848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4428490</xdr:colOff>
      <xdr:row>132</xdr:row>
      <xdr:rowOff>473710</xdr:rowOff>
    </xdr:to>
    <xdr:pic>
      <xdr:nvPicPr>
        <xdr:cNvPr id="124" name="Рисунок 12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6496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133</xdr:row>
      <xdr:rowOff>0</xdr:rowOff>
    </xdr:from>
    <xdr:to>
      <xdr:col>7</xdr:col>
      <xdr:colOff>4428490</xdr:colOff>
      <xdr:row>133</xdr:row>
      <xdr:rowOff>473710</xdr:rowOff>
    </xdr:to>
    <xdr:pic>
      <xdr:nvPicPr>
        <xdr:cNvPr id="125" name="Рисунок 12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71442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4428490</xdr:colOff>
      <xdr:row>134</xdr:row>
      <xdr:rowOff>473710</xdr:rowOff>
    </xdr:to>
    <xdr:pic>
      <xdr:nvPicPr>
        <xdr:cNvPr id="126" name="Рисунок 12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77919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4428490</xdr:colOff>
      <xdr:row>135</xdr:row>
      <xdr:rowOff>473710</xdr:rowOff>
    </xdr:to>
    <xdr:pic>
      <xdr:nvPicPr>
        <xdr:cNvPr id="127" name="Рисунок 12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84396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136</xdr:row>
      <xdr:rowOff>0</xdr:rowOff>
    </xdr:from>
    <xdr:to>
      <xdr:col>7</xdr:col>
      <xdr:colOff>4428490</xdr:colOff>
      <xdr:row>136</xdr:row>
      <xdr:rowOff>473710</xdr:rowOff>
    </xdr:to>
    <xdr:pic>
      <xdr:nvPicPr>
        <xdr:cNvPr id="128" name="Рисунок 12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90873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137</xdr:row>
      <xdr:rowOff>0</xdr:rowOff>
    </xdr:from>
    <xdr:to>
      <xdr:col>7</xdr:col>
      <xdr:colOff>4428490</xdr:colOff>
      <xdr:row>137</xdr:row>
      <xdr:rowOff>473710</xdr:rowOff>
    </xdr:to>
    <xdr:pic>
      <xdr:nvPicPr>
        <xdr:cNvPr id="129" name="Рисунок 12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89735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138</xdr:row>
      <xdr:rowOff>0</xdr:rowOff>
    </xdr:from>
    <xdr:to>
      <xdr:col>7</xdr:col>
      <xdr:colOff>4428490</xdr:colOff>
      <xdr:row>138</xdr:row>
      <xdr:rowOff>473710</xdr:rowOff>
    </xdr:to>
    <xdr:pic>
      <xdr:nvPicPr>
        <xdr:cNvPr id="130" name="Рисунок 12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05446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139</xdr:row>
      <xdr:rowOff>0</xdr:rowOff>
    </xdr:from>
    <xdr:to>
      <xdr:col>7</xdr:col>
      <xdr:colOff>4428490</xdr:colOff>
      <xdr:row>139</xdr:row>
      <xdr:rowOff>473710</xdr:rowOff>
    </xdr:to>
    <xdr:pic>
      <xdr:nvPicPr>
        <xdr:cNvPr id="131" name="Рисунок 13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13542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140</xdr:row>
      <xdr:rowOff>0</xdr:rowOff>
    </xdr:from>
    <xdr:to>
      <xdr:col>7</xdr:col>
      <xdr:colOff>4428490</xdr:colOff>
      <xdr:row>140</xdr:row>
      <xdr:rowOff>473710</xdr:rowOff>
    </xdr:to>
    <xdr:pic>
      <xdr:nvPicPr>
        <xdr:cNvPr id="132" name="Рисунок 13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20019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4428490</xdr:colOff>
      <xdr:row>141</xdr:row>
      <xdr:rowOff>473710</xdr:rowOff>
    </xdr:to>
    <xdr:pic>
      <xdr:nvPicPr>
        <xdr:cNvPr id="133" name="Рисунок 13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26496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142</xdr:row>
      <xdr:rowOff>0</xdr:rowOff>
    </xdr:from>
    <xdr:to>
      <xdr:col>7</xdr:col>
      <xdr:colOff>4428490</xdr:colOff>
      <xdr:row>142</xdr:row>
      <xdr:rowOff>473710</xdr:rowOff>
    </xdr:to>
    <xdr:pic>
      <xdr:nvPicPr>
        <xdr:cNvPr id="134" name="Рисунок 13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32973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143</xdr:row>
      <xdr:rowOff>0</xdr:rowOff>
    </xdr:from>
    <xdr:to>
      <xdr:col>7</xdr:col>
      <xdr:colOff>4428490</xdr:colOff>
      <xdr:row>143</xdr:row>
      <xdr:rowOff>473710</xdr:rowOff>
    </xdr:to>
    <xdr:pic>
      <xdr:nvPicPr>
        <xdr:cNvPr id="135" name="Рисунок 13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39450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144</xdr:row>
      <xdr:rowOff>0</xdr:rowOff>
    </xdr:from>
    <xdr:to>
      <xdr:col>7</xdr:col>
      <xdr:colOff>4428490</xdr:colOff>
      <xdr:row>144</xdr:row>
      <xdr:rowOff>473710</xdr:rowOff>
    </xdr:to>
    <xdr:pic>
      <xdr:nvPicPr>
        <xdr:cNvPr id="136" name="Рисунок 13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45927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145</xdr:row>
      <xdr:rowOff>0</xdr:rowOff>
    </xdr:from>
    <xdr:to>
      <xdr:col>7</xdr:col>
      <xdr:colOff>4428490</xdr:colOff>
      <xdr:row>145</xdr:row>
      <xdr:rowOff>473710</xdr:rowOff>
    </xdr:to>
    <xdr:pic>
      <xdr:nvPicPr>
        <xdr:cNvPr id="137" name="Рисунок 13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540240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4428490</xdr:colOff>
      <xdr:row>146</xdr:row>
      <xdr:rowOff>473710</xdr:rowOff>
    </xdr:to>
    <xdr:pic>
      <xdr:nvPicPr>
        <xdr:cNvPr id="138" name="Рисунок 13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62120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147</xdr:row>
      <xdr:rowOff>0</xdr:rowOff>
    </xdr:from>
    <xdr:to>
      <xdr:col>7</xdr:col>
      <xdr:colOff>4428490</xdr:colOff>
      <xdr:row>147</xdr:row>
      <xdr:rowOff>473710</xdr:rowOff>
    </xdr:to>
    <xdr:pic>
      <xdr:nvPicPr>
        <xdr:cNvPr id="139" name="Рисунок 13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68597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148</xdr:row>
      <xdr:rowOff>0</xdr:rowOff>
    </xdr:from>
    <xdr:to>
      <xdr:col>7</xdr:col>
      <xdr:colOff>4428490</xdr:colOff>
      <xdr:row>148</xdr:row>
      <xdr:rowOff>473710</xdr:rowOff>
    </xdr:to>
    <xdr:pic>
      <xdr:nvPicPr>
        <xdr:cNvPr id="140" name="Рисунок 13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75074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149</xdr:row>
      <xdr:rowOff>0</xdr:rowOff>
    </xdr:from>
    <xdr:to>
      <xdr:col>7</xdr:col>
      <xdr:colOff>4428490</xdr:colOff>
      <xdr:row>149</xdr:row>
      <xdr:rowOff>473710</xdr:rowOff>
    </xdr:to>
    <xdr:pic>
      <xdr:nvPicPr>
        <xdr:cNvPr id="141" name="Рисунок 14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81551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150</xdr:row>
      <xdr:rowOff>0</xdr:rowOff>
    </xdr:from>
    <xdr:to>
      <xdr:col>7</xdr:col>
      <xdr:colOff>4428490</xdr:colOff>
      <xdr:row>150</xdr:row>
      <xdr:rowOff>473710</xdr:rowOff>
    </xdr:to>
    <xdr:pic>
      <xdr:nvPicPr>
        <xdr:cNvPr id="142" name="Рисунок 14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88028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151</xdr:row>
      <xdr:rowOff>0</xdr:rowOff>
    </xdr:from>
    <xdr:to>
      <xdr:col>7</xdr:col>
      <xdr:colOff>4428490</xdr:colOff>
      <xdr:row>151</xdr:row>
      <xdr:rowOff>473710</xdr:rowOff>
    </xdr:to>
    <xdr:pic>
      <xdr:nvPicPr>
        <xdr:cNvPr id="143" name="Рисунок 14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945052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4428490</xdr:colOff>
      <xdr:row>152</xdr:row>
      <xdr:rowOff>473710</xdr:rowOff>
    </xdr:to>
    <xdr:pic>
      <xdr:nvPicPr>
        <xdr:cNvPr id="144" name="Рисунок 14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02601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153</xdr:row>
      <xdr:rowOff>0</xdr:rowOff>
    </xdr:from>
    <xdr:to>
      <xdr:col>7</xdr:col>
      <xdr:colOff>4428490</xdr:colOff>
      <xdr:row>153</xdr:row>
      <xdr:rowOff>473710</xdr:rowOff>
    </xdr:to>
    <xdr:pic>
      <xdr:nvPicPr>
        <xdr:cNvPr id="145" name="Рисунок 144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0907850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4428490</xdr:colOff>
      <xdr:row>154</xdr:row>
      <xdr:rowOff>473710</xdr:rowOff>
    </xdr:to>
    <xdr:pic>
      <xdr:nvPicPr>
        <xdr:cNvPr id="146" name="Рисунок 145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17174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4428490</xdr:colOff>
      <xdr:row>155</xdr:row>
      <xdr:rowOff>473710</xdr:rowOff>
    </xdr:to>
    <xdr:pic>
      <xdr:nvPicPr>
        <xdr:cNvPr id="147" name="Рисунок 146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23651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156</xdr:row>
      <xdr:rowOff>0</xdr:rowOff>
    </xdr:from>
    <xdr:to>
      <xdr:col>7</xdr:col>
      <xdr:colOff>4428490</xdr:colOff>
      <xdr:row>156</xdr:row>
      <xdr:rowOff>473710</xdr:rowOff>
    </xdr:to>
    <xdr:pic>
      <xdr:nvPicPr>
        <xdr:cNvPr id="148" name="Рисунок 147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30128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157</xdr:row>
      <xdr:rowOff>0</xdr:rowOff>
    </xdr:from>
    <xdr:to>
      <xdr:col>7</xdr:col>
      <xdr:colOff>4428490</xdr:colOff>
      <xdr:row>157</xdr:row>
      <xdr:rowOff>473710</xdr:rowOff>
    </xdr:to>
    <xdr:pic>
      <xdr:nvPicPr>
        <xdr:cNvPr id="149" name="Рисунок 148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36605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158</xdr:row>
      <xdr:rowOff>0</xdr:rowOff>
    </xdr:from>
    <xdr:to>
      <xdr:col>7</xdr:col>
      <xdr:colOff>4428490</xdr:colOff>
      <xdr:row>158</xdr:row>
      <xdr:rowOff>473710</xdr:rowOff>
    </xdr:to>
    <xdr:pic>
      <xdr:nvPicPr>
        <xdr:cNvPr id="150" name="Рисунок 149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43082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4428490</xdr:colOff>
      <xdr:row>159</xdr:row>
      <xdr:rowOff>473710</xdr:rowOff>
    </xdr:to>
    <xdr:pic>
      <xdr:nvPicPr>
        <xdr:cNvPr id="151" name="Рисунок 150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49559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160</xdr:row>
      <xdr:rowOff>0</xdr:rowOff>
    </xdr:from>
    <xdr:to>
      <xdr:col>7</xdr:col>
      <xdr:colOff>4428490</xdr:colOff>
      <xdr:row>160</xdr:row>
      <xdr:rowOff>473710</xdr:rowOff>
    </xdr:to>
    <xdr:pic>
      <xdr:nvPicPr>
        <xdr:cNvPr id="152" name="Рисунок 151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56036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4428490</xdr:colOff>
      <xdr:row>161</xdr:row>
      <xdr:rowOff>473710</xdr:rowOff>
    </xdr:to>
    <xdr:pic>
      <xdr:nvPicPr>
        <xdr:cNvPr id="153" name="Рисунок 152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62513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162</xdr:row>
      <xdr:rowOff>0</xdr:rowOff>
    </xdr:from>
    <xdr:to>
      <xdr:col>7</xdr:col>
      <xdr:colOff>4428490</xdr:colOff>
      <xdr:row>162</xdr:row>
      <xdr:rowOff>473710</xdr:rowOff>
    </xdr:to>
    <xdr:pic>
      <xdr:nvPicPr>
        <xdr:cNvPr id="154" name="Рисунок 153" descr="base_1_197262_10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6899075"/>
          <a:ext cx="442849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164</xdr:row>
      <xdr:rowOff>0</xdr:rowOff>
    </xdr:from>
    <xdr:to>
      <xdr:col>7</xdr:col>
      <xdr:colOff>3206115</xdr:colOff>
      <xdr:row>164</xdr:row>
      <xdr:rowOff>429895</xdr:rowOff>
    </xdr:to>
    <xdr:pic>
      <xdr:nvPicPr>
        <xdr:cNvPr id="155" name="Рисунок 154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8032550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165</xdr:row>
      <xdr:rowOff>0</xdr:rowOff>
    </xdr:from>
    <xdr:to>
      <xdr:col>7</xdr:col>
      <xdr:colOff>3206115</xdr:colOff>
      <xdr:row>166</xdr:row>
      <xdr:rowOff>5352</xdr:rowOff>
    </xdr:to>
    <xdr:pic>
      <xdr:nvPicPr>
        <xdr:cNvPr id="156" name="Рисунок 155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8527850"/>
          <a:ext cx="3206115" cy="38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3206115</xdr:colOff>
      <xdr:row>167</xdr:row>
      <xdr:rowOff>5352</xdr:rowOff>
    </xdr:to>
    <xdr:pic>
      <xdr:nvPicPr>
        <xdr:cNvPr id="157" name="Рисунок 156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08908850"/>
          <a:ext cx="3206115" cy="38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1513114</xdr:colOff>
      <xdr:row>162</xdr:row>
      <xdr:rowOff>664028</xdr:rowOff>
    </xdr:from>
    <xdr:to>
      <xdr:col>7</xdr:col>
      <xdr:colOff>2471329</xdr:colOff>
      <xdr:row>163</xdr:row>
      <xdr:rowOff>462824</xdr:rowOff>
    </xdr:to>
    <xdr:pic>
      <xdr:nvPicPr>
        <xdr:cNvPr id="158" name="Рисунок 157" descr="base_1_197262_12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5664" y="107544053"/>
          <a:ext cx="958215" cy="4655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172</xdr:row>
      <xdr:rowOff>0</xdr:rowOff>
    </xdr:from>
    <xdr:to>
      <xdr:col>7</xdr:col>
      <xdr:colOff>952500</xdr:colOff>
      <xdr:row>172</xdr:row>
      <xdr:rowOff>476250</xdr:rowOff>
    </xdr:to>
    <xdr:pic>
      <xdr:nvPicPr>
        <xdr:cNvPr id="159" name="Рисунок 158" descr="Описание: base_1_197262_12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12147350"/>
          <a:ext cx="9525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189</xdr:row>
      <xdr:rowOff>0</xdr:rowOff>
    </xdr:from>
    <xdr:to>
      <xdr:col>7</xdr:col>
      <xdr:colOff>1289050</xdr:colOff>
      <xdr:row>190</xdr:row>
      <xdr:rowOff>106317</xdr:rowOff>
    </xdr:to>
    <xdr:pic>
      <xdr:nvPicPr>
        <xdr:cNvPr id="160" name="Рисунок 159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34426325"/>
          <a:ext cx="1289050" cy="4873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898071</xdr:colOff>
      <xdr:row>191</xdr:row>
      <xdr:rowOff>408215</xdr:rowOff>
    </xdr:from>
    <xdr:to>
      <xdr:col>7</xdr:col>
      <xdr:colOff>2187121</xdr:colOff>
      <xdr:row>191</xdr:row>
      <xdr:rowOff>881925</xdr:rowOff>
    </xdr:to>
    <xdr:pic>
      <xdr:nvPicPr>
        <xdr:cNvPr id="161" name="Рисунок 160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0621" y="13539651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1319893</xdr:colOff>
      <xdr:row>192</xdr:row>
      <xdr:rowOff>272143</xdr:rowOff>
    </xdr:from>
    <xdr:to>
      <xdr:col>7</xdr:col>
      <xdr:colOff>2608943</xdr:colOff>
      <xdr:row>192</xdr:row>
      <xdr:rowOff>745853</xdr:rowOff>
    </xdr:to>
    <xdr:pic>
      <xdr:nvPicPr>
        <xdr:cNvPr id="162" name="Рисунок 161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2443" y="136403443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192</xdr:row>
      <xdr:rowOff>0</xdr:rowOff>
    </xdr:from>
    <xdr:to>
      <xdr:col>7</xdr:col>
      <xdr:colOff>1289050</xdr:colOff>
      <xdr:row>192</xdr:row>
      <xdr:rowOff>473710</xdr:rowOff>
    </xdr:to>
    <xdr:pic>
      <xdr:nvPicPr>
        <xdr:cNvPr id="163" name="Рисунок 162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3613130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194</xdr:row>
      <xdr:rowOff>0</xdr:rowOff>
    </xdr:from>
    <xdr:to>
      <xdr:col>7</xdr:col>
      <xdr:colOff>1289050</xdr:colOff>
      <xdr:row>194</xdr:row>
      <xdr:rowOff>473710</xdr:rowOff>
    </xdr:to>
    <xdr:pic>
      <xdr:nvPicPr>
        <xdr:cNvPr id="164" name="Рисунок 163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3841730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196</xdr:row>
      <xdr:rowOff>0</xdr:rowOff>
    </xdr:from>
    <xdr:to>
      <xdr:col>7</xdr:col>
      <xdr:colOff>1289050</xdr:colOff>
      <xdr:row>196</xdr:row>
      <xdr:rowOff>359410</xdr:rowOff>
    </xdr:to>
    <xdr:pic>
      <xdr:nvPicPr>
        <xdr:cNvPr id="165" name="Рисунок 164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1274800"/>
          <a:ext cx="1289050" cy="3594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7</xdr:col>
      <xdr:colOff>1289050</xdr:colOff>
      <xdr:row>197</xdr:row>
      <xdr:rowOff>473710</xdr:rowOff>
    </xdr:to>
    <xdr:pic>
      <xdr:nvPicPr>
        <xdr:cNvPr id="166" name="Рисунок 165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165580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198</xdr:row>
      <xdr:rowOff>0</xdr:rowOff>
    </xdr:from>
    <xdr:to>
      <xdr:col>7</xdr:col>
      <xdr:colOff>1289050</xdr:colOff>
      <xdr:row>198</xdr:row>
      <xdr:rowOff>473710</xdr:rowOff>
    </xdr:to>
    <xdr:pic>
      <xdr:nvPicPr>
        <xdr:cNvPr id="167" name="Рисунок 166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279880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199</xdr:row>
      <xdr:rowOff>0</xdr:rowOff>
    </xdr:from>
    <xdr:to>
      <xdr:col>7</xdr:col>
      <xdr:colOff>1289050</xdr:colOff>
      <xdr:row>199</xdr:row>
      <xdr:rowOff>473710</xdr:rowOff>
    </xdr:to>
    <xdr:pic>
      <xdr:nvPicPr>
        <xdr:cNvPr id="168" name="Рисунок 167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346555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200</xdr:row>
      <xdr:rowOff>0</xdr:rowOff>
    </xdr:from>
    <xdr:to>
      <xdr:col>7</xdr:col>
      <xdr:colOff>1289050</xdr:colOff>
      <xdr:row>200</xdr:row>
      <xdr:rowOff>473710</xdr:rowOff>
    </xdr:to>
    <xdr:pic>
      <xdr:nvPicPr>
        <xdr:cNvPr id="169" name="Рисунок 168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403705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201</xdr:row>
      <xdr:rowOff>0</xdr:rowOff>
    </xdr:from>
    <xdr:to>
      <xdr:col>7</xdr:col>
      <xdr:colOff>1289050</xdr:colOff>
      <xdr:row>201</xdr:row>
      <xdr:rowOff>473710</xdr:rowOff>
    </xdr:to>
    <xdr:pic>
      <xdr:nvPicPr>
        <xdr:cNvPr id="170" name="Рисунок 169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460855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202</xdr:row>
      <xdr:rowOff>0</xdr:rowOff>
    </xdr:from>
    <xdr:to>
      <xdr:col>7</xdr:col>
      <xdr:colOff>3206115</xdr:colOff>
      <xdr:row>203</xdr:row>
      <xdr:rowOff>62502</xdr:rowOff>
    </xdr:to>
    <xdr:pic>
      <xdr:nvPicPr>
        <xdr:cNvPr id="171" name="Рисунок 170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5180050"/>
          <a:ext cx="3206115" cy="4435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203</xdr:row>
      <xdr:rowOff>0</xdr:rowOff>
    </xdr:from>
    <xdr:to>
      <xdr:col>7</xdr:col>
      <xdr:colOff>3206115</xdr:colOff>
      <xdr:row>204</xdr:row>
      <xdr:rowOff>62502</xdr:rowOff>
    </xdr:to>
    <xdr:pic>
      <xdr:nvPicPr>
        <xdr:cNvPr id="172" name="Рисунок 171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5561050"/>
          <a:ext cx="3206115" cy="4435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204</xdr:row>
      <xdr:rowOff>0</xdr:rowOff>
    </xdr:from>
    <xdr:to>
      <xdr:col>7</xdr:col>
      <xdr:colOff>3206115</xdr:colOff>
      <xdr:row>205</xdr:row>
      <xdr:rowOff>62503</xdr:rowOff>
    </xdr:to>
    <xdr:pic>
      <xdr:nvPicPr>
        <xdr:cNvPr id="173" name="Рисунок 172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5942050"/>
          <a:ext cx="3206115" cy="4435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205</xdr:row>
      <xdr:rowOff>0</xdr:rowOff>
    </xdr:from>
    <xdr:to>
      <xdr:col>7</xdr:col>
      <xdr:colOff>1289050</xdr:colOff>
      <xdr:row>205</xdr:row>
      <xdr:rowOff>473710</xdr:rowOff>
    </xdr:to>
    <xdr:pic>
      <xdr:nvPicPr>
        <xdr:cNvPr id="174" name="Рисунок 173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632305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206</xdr:row>
      <xdr:rowOff>0</xdr:rowOff>
    </xdr:from>
    <xdr:to>
      <xdr:col>7</xdr:col>
      <xdr:colOff>958215</xdr:colOff>
      <xdr:row>207</xdr:row>
      <xdr:rowOff>106317</xdr:rowOff>
    </xdr:to>
    <xdr:pic>
      <xdr:nvPicPr>
        <xdr:cNvPr id="175" name="Рисунок 174" descr="base_1_197262_127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47466050"/>
          <a:ext cx="958215" cy="4873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221</xdr:row>
      <xdr:rowOff>40821</xdr:rowOff>
    </xdr:from>
    <xdr:to>
      <xdr:col>7</xdr:col>
      <xdr:colOff>3206115</xdr:colOff>
      <xdr:row>221</xdr:row>
      <xdr:rowOff>470716</xdr:rowOff>
    </xdr:to>
    <xdr:pic>
      <xdr:nvPicPr>
        <xdr:cNvPr id="176" name="Рисунок 175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57955796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222</xdr:row>
      <xdr:rowOff>0</xdr:rowOff>
    </xdr:from>
    <xdr:to>
      <xdr:col>7</xdr:col>
      <xdr:colOff>3206115</xdr:colOff>
      <xdr:row>222</xdr:row>
      <xdr:rowOff>429895</xdr:rowOff>
    </xdr:to>
    <xdr:pic>
      <xdr:nvPicPr>
        <xdr:cNvPr id="177" name="Рисунок 176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58524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223</xdr:row>
      <xdr:rowOff>0</xdr:rowOff>
    </xdr:from>
    <xdr:to>
      <xdr:col>7</xdr:col>
      <xdr:colOff>3206115</xdr:colOff>
      <xdr:row>223</xdr:row>
      <xdr:rowOff>429895</xdr:rowOff>
    </xdr:to>
    <xdr:pic>
      <xdr:nvPicPr>
        <xdr:cNvPr id="178" name="Рисунок 177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59096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224</xdr:row>
      <xdr:rowOff>0</xdr:rowOff>
    </xdr:from>
    <xdr:to>
      <xdr:col>7</xdr:col>
      <xdr:colOff>3206115</xdr:colOff>
      <xdr:row>224</xdr:row>
      <xdr:rowOff>429895</xdr:rowOff>
    </xdr:to>
    <xdr:pic>
      <xdr:nvPicPr>
        <xdr:cNvPr id="179" name="Рисунок 178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59667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225</xdr:row>
      <xdr:rowOff>0</xdr:rowOff>
    </xdr:from>
    <xdr:to>
      <xdr:col>7</xdr:col>
      <xdr:colOff>3206115</xdr:colOff>
      <xdr:row>225</xdr:row>
      <xdr:rowOff>429895</xdr:rowOff>
    </xdr:to>
    <xdr:pic>
      <xdr:nvPicPr>
        <xdr:cNvPr id="180" name="Рисунок 179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0239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3206115</xdr:colOff>
      <xdr:row>228</xdr:row>
      <xdr:rowOff>429895</xdr:rowOff>
    </xdr:to>
    <xdr:pic>
      <xdr:nvPicPr>
        <xdr:cNvPr id="181" name="Рисунок 180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1572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3206115</xdr:colOff>
      <xdr:row>229</xdr:row>
      <xdr:rowOff>429895</xdr:rowOff>
    </xdr:to>
    <xdr:pic>
      <xdr:nvPicPr>
        <xdr:cNvPr id="182" name="Рисунок 181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2144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3206115</xdr:colOff>
      <xdr:row>230</xdr:row>
      <xdr:rowOff>429895</xdr:rowOff>
    </xdr:to>
    <xdr:pic>
      <xdr:nvPicPr>
        <xdr:cNvPr id="183" name="Рисунок 182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2715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231</xdr:row>
      <xdr:rowOff>0</xdr:rowOff>
    </xdr:from>
    <xdr:to>
      <xdr:col>7</xdr:col>
      <xdr:colOff>3206115</xdr:colOff>
      <xdr:row>231</xdr:row>
      <xdr:rowOff>429895</xdr:rowOff>
    </xdr:to>
    <xdr:pic>
      <xdr:nvPicPr>
        <xdr:cNvPr id="184" name="Рисунок 183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3287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232</xdr:row>
      <xdr:rowOff>0</xdr:rowOff>
    </xdr:from>
    <xdr:to>
      <xdr:col>7</xdr:col>
      <xdr:colOff>3206115</xdr:colOff>
      <xdr:row>232</xdr:row>
      <xdr:rowOff>429895</xdr:rowOff>
    </xdr:to>
    <xdr:pic>
      <xdr:nvPicPr>
        <xdr:cNvPr id="185" name="Рисунок 184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4049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233</xdr:row>
      <xdr:rowOff>0</xdr:rowOff>
    </xdr:from>
    <xdr:to>
      <xdr:col>7</xdr:col>
      <xdr:colOff>3206115</xdr:colOff>
      <xdr:row>233</xdr:row>
      <xdr:rowOff>429895</xdr:rowOff>
    </xdr:to>
    <xdr:pic>
      <xdr:nvPicPr>
        <xdr:cNvPr id="186" name="Рисунок 185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4811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234</xdr:row>
      <xdr:rowOff>0</xdr:rowOff>
    </xdr:from>
    <xdr:to>
      <xdr:col>7</xdr:col>
      <xdr:colOff>3206115</xdr:colOff>
      <xdr:row>234</xdr:row>
      <xdr:rowOff>429895</xdr:rowOff>
    </xdr:to>
    <xdr:pic>
      <xdr:nvPicPr>
        <xdr:cNvPr id="187" name="Рисунок 186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5382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235</xdr:row>
      <xdr:rowOff>0</xdr:rowOff>
    </xdr:from>
    <xdr:to>
      <xdr:col>7</xdr:col>
      <xdr:colOff>3206115</xdr:colOff>
      <xdr:row>235</xdr:row>
      <xdr:rowOff>429895</xdr:rowOff>
    </xdr:to>
    <xdr:pic>
      <xdr:nvPicPr>
        <xdr:cNvPr id="188" name="Рисунок 187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5954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236</xdr:row>
      <xdr:rowOff>0</xdr:rowOff>
    </xdr:from>
    <xdr:to>
      <xdr:col>7</xdr:col>
      <xdr:colOff>3206115</xdr:colOff>
      <xdr:row>236</xdr:row>
      <xdr:rowOff>429895</xdr:rowOff>
    </xdr:to>
    <xdr:pic>
      <xdr:nvPicPr>
        <xdr:cNvPr id="189" name="Рисунок 188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6525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237</xdr:row>
      <xdr:rowOff>0</xdr:rowOff>
    </xdr:from>
    <xdr:to>
      <xdr:col>7</xdr:col>
      <xdr:colOff>3206115</xdr:colOff>
      <xdr:row>237</xdr:row>
      <xdr:rowOff>429895</xdr:rowOff>
    </xdr:to>
    <xdr:pic>
      <xdr:nvPicPr>
        <xdr:cNvPr id="190" name="Рисунок 189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7097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238</xdr:row>
      <xdr:rowOff>0</xdr:rowOff>
    </xdr:from>
    <xdr:to>
      <xdr:col>7</xdr:col>
      <xdr:colOff>3206115</xdr:colOff>
      <xdr:row>238</xdr:row>
      <xdr:rowOff>429895</xdr:rowOff>
    </xdr:to>
    <xdr:pic>
      <xdr:nvPicPr>
        <xdr:cNvPr id="191" name="Рисунок 190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7668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239</xdr:row>
      <xdr:rowOff>0</xdr:rowOff>
    </xdr:from>
    <xdr:to>
      <xdr:col>7</xdr:col>
      <xdr:colOff>3206115</xdr:colOff>
      <xdr:row>239</xdr:row>
      <xdr:rowOff>429895</xdr:rowOff>
    </xdr:to>
    <xdr:pic>
      <xdr:nvPicPr>
        <xdr:cNvPr id="192" name="Рисунок 191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8240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240</xdr:row>
      <xdr:rowOff>0</xdr:rowOff>
    </xdr:from>
    <xdr:to>
      <xdr:col>7</xdr:col>
      <xdr:colOff>3206115</xdr:colOff>
      <xdr:row>240</xdr:row>
      <xdr:rowOff>429895</xdr:rowOff>
    </xdr:to>
    <xdr:pic>
      <xdr:nvPicPr>
        <xdr:cNvPr id="193" name="Рисунок 192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8811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241</xdr:row>
      <xdr:rowOff>0</xdr:rowOff>
    </xdr:from>
    <xdr:to>
      <xdr:col>7</xdr:col>
      <xdr:colOff>3206115</xdr:colOff>
      <xdr:row>241</xdr:row>
      <xdr:rowOff>429895</xdr:rowOff>
    </xdr:to>
    <xdr:pic>
      <xdr:nvPicPr>
        <xdr:cNvPr id="194" name="Рисунок 193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9383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242</xdr:row>
      <xdr:rowOff>0</xdr:rowOff>
    </xdr:from>
    <xdr:to>
      <xdr:col>7</xdr:col>
      <xdr:colOff>3206115</xdr:colOff>
      <xdr:row>242</xdr:row>
      <xdr:rowOff>429895</xdr:rowOff>
    </xdr:to>
    <xdr:pic>
      <xdr:nvPicPr>
        <xdr:cNvPr id="195" name="Рисунок 194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9954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243</xdr:row>
      <xdr:rowOff>0</xdr:rowOff>
    </xdr:from>
    <xdr:to>
      <xdr:col>7</xdr:col>
      <xdr:colOff>3206115</xdr:colOff>
      <xdr:row>243</xdr:row>
      <xdr:rowOff>429895</xdr:rowOff>
    </xdr:to>
    <xdr:pic>
      <xdr:nvPicPr>
        <xdr:cNvPr id="196" name="Рисунок 195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0526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244</xdr:row>
      <xdr:rowOff>0</xdr:rowOff>
    </xdr:from>
    <xdr:to>
      <xdr:col>7</xdr:col>
      <xdr:colOff>3206115</xdr:colOff>
      <xdr:row>244</xdr:row>
      <xdr:rowOff>429895</xdr:rowOff>
    </xdr:to>
    <xdr:pic>
      <xdr:nvPicPr>
        <xdr:cNvPr id="197" name="Рисунок 196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1478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245</xdr:row>
      <xdr:rowOff>0</xdr:rowOff>
    </xdr:from>
    <xdr:to>
      <xdr:col>7</xdr:col>
      <xdr:colOff>3206115</xdr:colOff>
      <xdr:row>245</xdr:row>
      <xdr:rowOff>429895</xdr:rowOff>
    </xdr:to>
    <xdr:pic>
      <xdr:nvPicPr>
        <xdr:cNvPr id="198" name="Рисунок 197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2240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3206115</xdr:colOff>
      <xdr:row>246</xdr:row>
      <xdr:rowOff>429895</xdr:rowOff>
    </xdr:to>
    <xdr:pic>
      <xdr:nvPicPr>
        <xdr:cNvPr id="199" name="Рисунок 198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3002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247</xdr:row>
      <xdr:rowOff>0</xdr:rowOff>
    </xdr:from>
    <xdr:to>
      <xdr:col>7</xdr:col>
      <xdr:colOff>3206115</xdr:colOff>
      <xdr:row>247</xdr:row>
      <xdr:rowOff>429895</xdr:rowOff>
    </xdr:to>
    <xdr:pic>
      <xdr:nvPicPr>
        <xdr:cNvPr id="200" name="Рисунок 199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3574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248</xdr:row>
      <xdr:rowOff>0</xdr:rowOff>
    </xdr:from>
    <xdr:to>
      <xdr:col>7</xdr:col>
      <xdr:colOff>3206115</xdr:colOff>
      <xdr:row>248</xdr:row>
      <xdr:rowOff>429895</xdr:rowOff>
    </xdr:to>
    <xdr:pic>
      <xdr:nvPicPr>
        <xdr:cNvPr id="201" name="Рисунок 200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4145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249</xdr:row>
      <xdr:rowOff>0</xdr:rowOff>
    </xdr:from>
    <xdr:to>
      <xdr:col>7</xdr:col>
      <xdr:colOff>3206115</xdr:colOff>
      <xdr:row>249</xdr:row>
      <xdr:rowOff>429895</xdr:rowOff>
    </xdr:to>
    <xdr:pic>
      <xdr:nvPicPr>
        <xdr:cNvPr id="202" name="Рисунок 201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4907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250</xdr:row>
      <xdr:rowOff>0</xdr:rowOff>
    </xdr:from>
    <xdr:to>
      <xdr:col>7</xdr:col>
      <xdr:colOff>1289050</xdr:colOff>
      <xdr:row>251</xdr:row>
      <xdr:rowOff>106317</xdr:rowOff>
    </xdr:to>
    <xdr:pic>
      <xdr:nvPicPr>
        <xdr:cNvPr id="203" name="Рисунок 202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5669575"/>
          <a:ext cx="1289050" cy="4873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255</xdr:row>
      <xdr:rowOff>0</xdr:rowOff>
    </xdr:from>
    <xdr:to>
      <xdr:col>7</xdr:col>
      <xdr:colOff>1289050</xdr:colOff>
      <xdr:row>255</xdr:row>
      <xdr:rowOff>473710</xdr:rowOff>
    </xdr:to>
    <xdr:pic>
      <xdr:nvPicPr>
        <xdr:cNvPr id="204" name="Рисунок 203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83365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1289050</xdr:colOff>
      <xdr:row>256</xdr:row>
      <xdr:rowOff>473710</xdr:rowOff>
    </xdr:to>
    <xdr:pic>
      <xdr:nvPicPr>
        <xdr:cNvPr id="205" name="Рисунок 204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892712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257</xdr:row>
      <xdr:rowOff>0</xdr:rowOff>
    </xdr:from>
    <xdr:to>
      <xdr:col>7</xdr:col>
      <xdr:colOff>1289050</xdr:colOff>
      <xdr:row>258</xdr:row>
      <xdr:rowOff>106318</xdr:rowOff>
    </xdr:to>
    <xdr:pic>
      <xdr:nvPicPr>
        <xdr:cNvPr id="206" name="Рисунок 205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9584350"/>
          <a:ext cx="1289050" cy="4873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258</xdr:row>
      <xdr:rowOff>0</xdr:rowOff>
    </xdr:from>
    <xdr:to>
      <xdr:col>7</xdr:col>
      <xdr:colOff>1289050</xdr:colOff>
      <xdr:row>258</xdr:row>
      <xdr:rowOff>473710</xdr:rowOff>
    </xdr:to>
    <xdr:pic>
      <xdr:nvPicPr>
        <xdr:cNvPr id="207" name="Рисунок 206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996535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1289050</xdr:colOff>
      <xdr:row>259</xdr:row>
      <xdr:rowOff>473710</xdr:rowOff>
    </xdr:to>
    <xdr:pic>
      <xdr:nvPicPr>
        <xdr:cNvPr id="208" name="Рисунок 207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074640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261</xdr:row>
      <xdr:rowOff>0</xdr:rowOff>
    </xdr:from>
    <xdr:to>
      <xdr:col>7</xdr:col>
      <xdr:colOff>1289050</xdr:colOff>
      <xdr:row>261</xdr:row>
      <xdr:rowOff>473710</xdr:rowOff>
    </xdr:to>
    <xdr:pic>
      <xdr:nvPicPr>
        <xdr:cNvPr id="209" name="Рисунок 208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27942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1289050</xdr:colOff>
      <xdr:row>282</xdr:row>
      <xdr:rowOff>473710</xdr:rowOff>
    </xdr:to>
    <xdr:pic>
      <xdr:nvPicPr>
        <xdr:cNvPr id="210" name="Рисунок 209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674012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279</xdr:row>
      <xdr:rowOff>0</xdr:rowOff>
    </xdr:from>
    <xdr:to>
      <xdr:col>7</xdr:col>
      <xdr:colOff>1289050</xdr:colOff>
      <xdr:row>279</xdr:row>
      <xdr:rowOff>473710</xdr:rowOff>
    </xdr:to>
    <xdr:pic>
      <xdr:nvPicPr>
        <xdr:cNvPr id="211" name="Рисунок 210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4549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1289050</xdr:colOff>
      <xdr:row>280</xdr:row>
      <xdr:rowOff>473710</xdr:rowOff>
    </xdr:to>
    <xdr:pic>
      <xdr:nvPicPr>
        <xdr:cNvPr id="212" name="Рисунок 211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52351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251</xdr:row>
      <xdr:rowOff>0</xdr:rowOff>
    </xdr:from>
    <xdr:to>
      <xdr:col>7</xdr:col>
      <xdr:colOff>3206115</xdr:colOff>
      <xdr:row>251</xdr:row>
      <xdr:rowOff>429895</xdr:rowOff>
    </xdr:to>
    <xdr:pic>
      <xdr:nvPicPr>
        <xdr:cNvPr id="213" name="Рисунок 212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6050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3206115</xdr:colOff>
      <xdr:row>252</xdr:row>
      <xdr:rowOff>429895</xdr:rowOff>
    </xdr:to>
    <xdr:pic>
      <xdr:nvPicPr>
        <xdr:cNvPr id="214" name="Рисунок 213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6622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253</xdr:row>
      <xdr:rowOff>0</xdr:rowOff>
    </xdr:from>
    <xdr:to>
      <xdr:col>7</xdr:col>
      <xdr:colOff>3206115</xdr:colOff>
      <xdr:row>253</xdr:row>
      <xdr:rowOff>429895</xdr:rowOff>
    </xdr:to>
    <xdr:pic>
      <xdr:nvPicPr>
        <xdr:cNvPr id="215" name="Рисунок 214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71935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3206115</xdr:colOff>
      <xdr:row>254</xdr:row>
      <xdr:rowOff>429895</xdr:rowOff>
    </xdr:to>
    <xdr:pic>
      <xdr:nvPicPr>
        <xdr:cNvPr id="216" name="Рисунок 215" descr="base_1_197262_1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77765075"/>
          <a:ext cx="3206115" cy="429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260</xdr:row>
      <xdr:rowOff>0</xdr:rowOff>
    </xdr:from>
    <xdr:to>
      <xdr:col>7</xdr:col>
      <xdr:colOff>1289050</xdr:colOff>
      <xdr:row>260</xdr:row>
      <xdr:rowOff>473710</xdr:rowOff>
    </xdr:to>
    <xdr:pic>
      <xdr:nvPicPr>
        <xdr:cNvPr id="217" name="Рисунок 216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16512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262</xdr:row>
      <xdr:rowOff>0</xdr:rowOff>
    </xdr:from>
    <xdr:to>
      <xdr:col>7</xdr:col>
      <xdr:colOff>1289050</xdr:colOff>
      <xdr:row>262</xdr:row>
      <xdr:rowOff>473710</xdr:rowOff>
    </xdr:to>
    <xdr:pic>
      <xdr:nvPicPr>
        <xdr:cNvPr id="218" name="Рисунок 217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39372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263</xdr:row>
      <xdr:rowOff>0</xdr:rowOff>
    </xdr:from>
    <xdr:to>
      <xdr:col>7</xdr:col>
      <xdr:colOff>1289050</xdr:colOff>
      <xdr:row>263</xdr:row>
      <xdr:rowOff>473710</xdr:rowOff>
    </xdr:to>
    <xdr:pic>
      <xdr:nvPicPr>
        <xdr:cNvPr id="219" name="Рисунок 218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4937400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264</xdr:row>
      <xdr:rowOff>0</xdr:rowOff>
    </xdr:from>
    <xdr:to>
      <xdr:col>7</xdr:col>
      <xdr:colOff>1289050</xdr:colOff>
      <xdr:row>264</xdr:row>
      <xdr:rowOff>473710</xdr:rowOff>
    </xdr:to>
    <xdr:pic>
      <xdr:nvPicPr>
        <xdr:cNvPr id="220" name="Рисунок 219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6070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265</xdr:row>
      <xdr:rowOff>0</xdr:rowOff>
    </xdr:from>
    <xdr:to>
      <xdr:col>7</xdr:col>
      <xdr:colOff>1289050</xdr:colOff>
      <xdr:row>265</xdr:row>
      <xdr:rowOff>473710</xdr:rowOff>
    </xdr:to>
    <xdr:pic>
      <xdr:nvPicPr>
        <xdr:cNvPr id="221" name="Рисунок 220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7213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1289050</xdr:colOff>
      <xdr:row>267</xdr:row>
      <xdr:rowOff>473710</xdr:rowOff>
    </xdr:to>
    <xdr:pic>
      <xdr:nvPicPr>
        <xdr:cNvPr id="222" name="Рисунок 221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9499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1289050</xdr:colOff>
      <xdr:row>268</xdr:row>
      <xdr:rowOff>473710</xdr:rowOff>
    </xdr:to>
    <xdr:pic>
      <xdr:nvPicPr>
        <xdr:cNvPr id="223" name="Рисунок 222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0642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1289050</xdr:colOff>
      <xdr:row>266</xdr:row>
      <xdr:rowOff>473710</xdr:rowOff>
    </xdr:to>
    <xdr:pic>
      <xdr:nvPicPr>
        <xdr:cNvPr id="224" name="Рисунок 223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88356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598714</xdr:colOff>
      <xdr:row>272</xdr:row>
      <xdr:rowOff>353786</xdr:rowOff>
    </xdr:from>
    <xdr:to>
      <xdr:col>7</xdr:col>
      <xdr:colOff>1887764</xdr:colOff>
      <xdr:row>272</xdr:row>
      <xdr:rowOff>827496</xdr:rowOff>
    </xdr:to>
    <xdr:pic>
      <xdr:nvPicPr>
        <xdr:cNvPr id="225" name="Рисунок 224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1264" y="196711661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1289050</xdr:colOff>
      <xdr:row>269</xdr:row>
      <xdr:rowOff>473710</xdr:rowOff>
    </xdr:to>
    <xdr:pic>
      <xdr:nvPicPr>
        <xdr:cNvPr id="226" name="Рисунок 225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1785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1289050</xdr:colOff>
      <xdr:row>270</xdr:row>
      <xdr:rowOff>473710</xdr:rowOff>
    </xdr:to>
    <xdr:pic>
      <xdr:nvPicPr>
        <xdr:cNvPr id="227" name="Рисунок 226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29288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271</xdr:row>
      <xdr:rowOff>0</xdr:rowOff>
    </xdr:from>
    <xdr:to>
      <xdr:col>7</xdr:col>
      <xdr:colOff>1289050</xdr:colOff>
      <xdr:row>271</xdr:row>
      <xdr:rowOff>473710</xdr:rowOff>
    </xdr:to>
    <xdr:pic>
      <xdr:nvPicPr>
        <xdr:cNvPr id="228" name="Рисунок 227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4643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273</xdr:row>
      <xdr:rowOff>0</xdr:rowOff>
    </xdr:from>
    <xdr:to>
      <xdr:col>7</xdr:col>
      <xdr:colOff>1289050</xdr:colOff>
      <xdr:row>273</xdr:row>
      <xdr:rowOff>473710</xdr:rowOff>
    </xdr:to>
    <xdr:pic>
      <xdr:nvPicPr>
        <xdr:cNvPr id="229" name="Рисунок 228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7691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274</xdr:row>
      <xdr:rowOff>0</xdr:rowOff>
    </xdr:from>
    <xdr:to>
      <xdr:col>7</xdr:col>
      <xdr:colOff>1289050</xdr:colOff>
      <xdr:row>274</xdr:row>
      <xdr:rowOff>473710</xdr:rowOff>
    </xdr:to>
    <xdr:pic>
      <xdr:nvPicPr>
        <xdr:cNvPr id="230" name="Рисунок 229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8834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275</xdr:row>
      <xdr:rowOff>0</xdr:rowOff>
    </xdr:from>
    <xdr:to>
      <xdr:col>7</xdr:col>
      <xdr:colOff>1289050</xdr:colOff>
      <xdr:row>275</xdr:row>
      <xdr:rowOff>473710</xdr:rowOff>
    </xdr:to>
    <xdr:pic>
      <xdr:nvPicPr>
        <xdr:cNvPr id="231" name="Рисунок 230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99977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276</xdr:row>
      <xdr:rowOff>0</xdr:rowOff>
    </xdr:from>
    <xdr:to>
      <xdr:col>7</xdr:col>
      <xdr:colOff>1289050</xdr:colOff>
      <xdr:row>276</xdr:row>
      <xdr:rowOff>473710</xdr:rowOff>
    </xdr:to>
    <xdr:pic>
      <xdr:nvPicPr>
        <xdr:cNvPr id="232" name="Рисунок 231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1120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277</xdr:row>
      <xdr:rowOff>0</xdr:rowOff>
    </xdr:from>
    <xdr:to>
      <xdr:col>7</xdr:col>
      <xdr:colOff>1289050</xdr:colOff>
      <xdr:row>277</xdr:row>
      <xdr:rowOff>473710</xdr:rowOff>
    </xdr:to>
    <xdr:pic>
      <xdr:nvPicPr>
        <xdr:cNvPr id="233" name="Рисунок 232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2263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278</xdr:row>
      <xdr:rowOff>0</xdr:rowOff>
    </xdr:from>
    <xdr:to>
      <xdr:col>7</xdr:col>
      <xdr:colOff>1289050</xdr:colOff>
      <xdr:row>278</xdr:row>
      <xdr:rowOff>473710</xdr:rowOff>
    </xdr:to>
    <xdr:pic>
      <xdr:nvPicPr>
        <xdr:cNvPr id="234" name="Рисунок 233" descr="base_1_197262_1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3406375"/>
          <a:ext cx="1289050" cy="4737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226</xdr:row>
      <xdr:rowOff>0</xdr:rowOff>
    </xdr:from>
    <xdr:to>
      <xdr:col>7</xdr:col>
      <xdr:colOff>1289050</xdr:colOff>
      <xdr:row>227</xdr:row>
      <xdr:rowOff>106317</xdr:rowOff>
    </xdr:to>
    <xdr:pic>
      <xdr:nvPicPr>
        <xdr:cNvPr id="235" name="Рисунок 234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0810575"/>
          <a:ext cx="1289050" cy="4873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227</xdr:row>
      <xdr:rowOff>0</xdr:rowOff>
    </xdr:from>
    <xdr:to>
      <xdr:col>7</xdr:col>
      <xdr:colOff>1289050</xdr:colOff>
      <xdr:row>228</xdr:row>
      <xdr:rowOff>106317</xdr:rowOff>
    </xdr:to>
    <xdr:pic>
      <xdr:nvPicPr>
        <xdr:cNvPr id="236" name="Рисунок 235" descr="base_1_197262_130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161191575"/>
          <a:ext cx="1289050" cy="4873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958215</xdr:colOff>
      <xdr:row>280</xdr:row>
      <xdr:rowOff>473710</xdr:rowOff>
    </xdr:to>
    <xdr:pic>
      <xdr:nvPicPr>
        <xdr:cNvPr id="237" name="Рисунок 236" descr="base_1_197262_127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05235175"/>
          <a:ext cx="958215" cy="473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smirnov/AppData/Local/Microsoft/Windows/Temporary%20Internet%20Files/Content.Outlook/TUM171MC/&#1057;&#1042;&#1054;&#1044;%20301116%20&#1056;&#1072;&#1089;&#1095;&#1077;&#1090;%20&#1087;&#1086;&#1090;&#1088;&#1077;&#1073;&#1085;&#1086;&#1089;&#1090;&#1080;%20&#1074;%20&#1091;&#1089;&#1083;&#1091;&#1075;&#1072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Приложение1 ИТОГО 091116 "/>
      <sheetName val="проф"/>
    </sheetNames>
    <sheetDataSet>
      <sheetData sheetId="0"/>
      <sheetData sheetId="1">
        <row r="11">
          <cell r="A11" t="str">
            <v xml:space="preserve">
14.011.0</v>
          </cell>
          <cell r="B11" t="str">
            <v>Реализация дополнительных профессиональных программ повышения квалификации</v>
          </cell>
          <cell r="D11" t="str">
            <v>человеко-час</v>
          </cell>
          <cell r="E11">
            <v>423500</v>
          </cell>
          <cell r="F11">
            <v>423500</v>
          </cell>
          <cell r="G11">
            <v>423500</v>
          </cell>
        </row>
        <row r="12">
          <cell r="A12" t="str">
            <v>14.004.1</v>
          </cell>
          <cell r="B12" t="str">
            <v>Административное обеспечение деятельности организации</v>
          </cell>
          <cell r="D12" t="str">
            <v>штука</v>
          </cell>
          <cell r="E12">
            <v>37</v>
          </cell>
          <cell r="F12">
            <v>37</v>
          </cell>
          <cell r="G12">
            <v>37</v>
          </cell>
        </row>
        <row r="13">
          <cell r="A13" t="str">
            <v xml:space="preserve">
14.009.0</v>
          </cell>
          <cell r="B13" t="str">
            <v>Организация мероприятий</v>
          </cell>
          <cell r="D13" t="str">
            <v>чел.</v>
          </cell>
          <cell r="E13">
            <v>99</v>
          </cell>
          <cell r="F13">
            <v>104</v>
          </cell>
          <cell r="G13">
            <v>104</v>
          </cell>
        </row>
        <row r="14">
          <cell r="A14" t="str">
            <v xml:space="preserve">
09.011.1</v>
          </cell>
          <cell r="B14" t="str">
            <v>Ведение информационных ресурсов и баз данных</v>
          </cell>
          <cell r="D14" t="str">
            <v>единиц</v>
          </cell>
          <cell r="E14">
            <v>106</v>
          </cell>
          <cell r="F14">
            <v>108</v>
          </cell>
          <cell r="G14">
            <v>111</v>
          </cell>
        </row>
        <row r="15">
          <cell r="A15" t="str">
            <v>09.019.1</v>
          </cell>
          <cell r="B15" t="str">
            <v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v>
          </cell>
          <cell r="D15" t="str">
            <v>единиц</v>
          </cell>
          <cell r="E15">
            <v>6</v>
          </cell>
          <cell r="F15">
            <v>6</v>
          </cell>
          <cell r="G15">
            <v>6</v>
          </cell>
        </row>
        <row r="16">
          <cell r="A16" t="str">
            <v>14.011.0</v>
          </cell>
          <cell r="B16" t="str">
            <v>Предоставление консультационных и методических услуг</v>
          </cell>
          <cell r="D16" t="str">
            <v>штука</v>
          </cell>
          <cell r="E16">
            <v>15</v>
          </cell>
          <cell r="F16">
            <v>15</v>
          </cell>
          <cell r="G16">
            <v>15</v>
          </cell>
        </row>
        <row r="17">
          <cell r="A17" t="str">
            <v xml:space="preserve">
14.002.1
</v>
          </cell>
          <cell r="B17" t="str">
            <v>Осуществление издательской деятельности</v>
          </cell>
          <cell r="D17" t="str">
            <v>штука</v>
          </cell>
          <cell r="E17">
            <v>6000</v>
          </cell>
          <cell r="F17">
            <v>6000</v>
          </cell>
          <cell r="G17">
            <v>6000</v>
          </cell>
        </row>
        <row r="18">
          <cell r="A18" t="str">
            <v>09.019.1</v>
          </cell>
          <cell r="B18" t="str">
            <v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v>
          </cell>
          <cell r="D18" t="str">
            <v>Шт.</v>
          </cell>
          <cell r="E18">
            <v>2</v>
          </cell>
          <cell r="F18">
            <v>2</v>
          </cell>
          <cell r="G18">
            <v>2</v>
          </cell>
        </row>
        <row r="19">
          <cell r="A19" t="str">
            <v>11.Г55.1</v>
          </cell>
          <cell r="B19" t="str">
            <v>Научно-методическое обеспечение</v>
          </cell>
          <cell r="D19" t="str">
            <v>Шт.</v>
          </cell>
          <cell r="E19">
            <v>4</v>
          </cell>
          <cell r="F19">
            <v>4</v>
          </cell>
          <cell r="G19">
            <v>4</v>
          </cell>
        </row>
        <row r="20">
          <cell r="A20" t="str">
            <v>14.012.1</v>
          </cell>
          <cell r="B20" t="str">
            <v>Предоставление консультационных и методических услуг</v>
          </cell>
          <cell r="D20" t="str">
            <v>Шт.</v>
          </cell>
          <cell r="E20">
            <v>130</v>
          </cell>
          <cell r="F20">
            <v>140</v>
          </cell>
          <cell r="G20">
            <v>140</v>
          </cell>
        </row>
        <row r="21">
          <cell r="A21" t="str">
            <v>14.008.1</v>
          </cell>
          <cell r="B21" t="str">
            <v>Обработка телефонных вызовов</v>
          </cell>
          <cell r="D21" t="str">
            <v>Шт.</v>
          </cell>
          <cell r="E21">
            <v>4000</v>
          </cell>
          <cell r="F21">
            <v>4000</v>
          </cell>
          <cell r="G21">
            <v>4000</v>
          </cell>
        </row>
        <row r="22">
          <cell r="A22" t="str">
            <v>14.006.1</v>
          </cell>
          <cell r="B22" t="str">
            <v>Копирование и подготовка документов</v>
          </cell>
          <cell r="D22" t="str">
            <v>Шт.</v>
          </cell>
          <cell r="E22">
            <v>950000</v>
          </cell>
          <cell r="F22">
            <v>950000</v>
          </cell>
          <cell r="G22">
            <v>950000</v>
          </cell>
        </row>
        <row r="23">
          <cell r="A23" t="str">
            <v>13.001.1</v>
          </cell>
          <cell r="B23" t="str">
            <v>Ведение бухгалтерского учета бюджетных учреждений, формирование регистров бюджетного учета</v>
          </cell>
          <cell r="D23" t="str">
            <v>ед.</v>
          </cell>
          <cell r="E23">
            <v>162</v>
          </cell>
          <cell r="F23">
            <v>162</v>
          </cell>
          <cell r="G23">
            <v>162</v>
          </cell>
        </row>
        <row r="24">
          <cell r="A24" t="str">
            <v>13.002.1</v>
          </cell>
          <cell r="B24" t="str">
            <v xml:space="preserve">Ведение бухгалтерского учета автономных учреждений, формирование регистров бюджетного учета
</v>
          </cell>
          <cell r="D24" t="str">
            <v>ед.</v>
          </cell>
          <cell r="E24">
            <v>18</v>
          </cell>
          <cell r="F24">
            <v>18</v>
          </cell>
          <cell r="G24">
            <v>18</v>
          </cell>
        </row>
        <row r="25">
          <cell r="A25" t="str">
            <v>13.003.1</v>
          </cell>
          <cell r="B25" t="str">
            <v>Ведение бухгалтерского учета казенных учреждений, формирование регистров бюджетного учета</v>
          </cell>
          <cell r="D25" t="str">
            <v>ед.</v>
          </cell>
          <cell r="E25">
            <v>9</v>
          </cell>
          <cell r="F25">
            <v>9</v>
          </cell>
          <cell r="G25">
            <v>9</v>
          </cell>
        </row>
        <row r="26">
          <cell r="A26" t="str">
            <v>13.006.1</v>
          </cell>
          <cell r="B26" t="str">
            <v>Формирование финансовой (бухгалтерской) отчетности бюджетных и автономных учреждений</v>
          </cell>
          <cell r="D26" t="str">
            <v>ед.</v>
          </cell>
          <cell r="E26">
            <v>415</v>
          </cell>
          <cell r="F26">
            <v>415</v>
          </cell>
          <cell r="G26">
            <v>415</v>
          </cell>
        </row>
        <row r="27">
          <cell r="A27" t="str">
            <v xml:space="preserve">
13.008.1</v>
          </cell>
          <cell r="B27" t="str">
            <v>Формирование бюджетной отчетности для главного распорядителя, распорядителя бюджетных средств, уполномоченного на формирование сводных и консолидированных форм отчетности</v>
          </cell>
          <cell r="D27" t="str">
            <v>ед.</v>
          </cell>
          <cell r="E27">
            <v>45</v>
          </cell>
          <cell r="F27">
            <v>45</v>
          </cell>
          <cell r="G27">
            <v>45</v>
          </cell>
        </row>
        <row r="28">
          <cell r="A28" t="str">
            <v>11Г540</v>
          </cell>
          <cell r="B28" t="str">
            <v>Коррекционно-развивающая, компенсирующая и логопедическая помощь обучающимся</v>
          </cell>
          <cell r="D28" t="str">
            <v>человек</v>
          </cell>
          <cell r="E28">
            <v>400</v>
          </cell>
          <cell r="F28">
            <v>450</v>
          </cell>
          <cell r="G28">
            <v>450</v>
          </cell>
        </row>
        <row r="29">
          <cell r="A29" t="str">
            <v>11.Г55.1</v>
          </cell>
          <cell r="B29" t="str">
            <v>Научно-методическое обеспечение</v>
          </cell>
          <cell r="D29" t="str">
            <v>единиц</v>
          </cell>
          <cell r="E29">
            <v>24</v>
          </cell>
          <cell r="F29">
            <v>24</v>
          </cell>
          <cell r="G29">
            <v>24</v>
          </cell>
        </row>
        <row r="30">
          <cell r="A30" t="str">
            <v>32.006.0</v>
          </cell>
          <cell r="B30" t="str">
            <v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v>
          </cell>
          <cell r="D30" t="str">
            <v>чел.</v>
          </cell>
          <cell r="E30">
            <v>195</v>
          </cell>
          <cell r="F30">
            <v>205</v>
          </cell>
          <cell r="G30">
            <v>190</v>
          </cell>
        </row>
        <row r="31">
          <cell r="A31" t="str">
            <v>32.005.0</v>
          </cell>
          <cell r="B31" t="str">
            <v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v>
          </cell>
          <cell r="D31" t="str">
            <v>ед.</v>
          </cell>
          <cell r="E31">
            <v>450</v>
          </cell>
          <cell r="F31">
            <v>450</v>
          </cell>
          <cell r="G31">
            <v>450</v>
          </cell>
        </row>
        <row r="32">
          <cell r="A32" t="str">
            <v>32.005.0</v>
          </cell>
          <cell r="B32" t="str">
            <v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 опасном положении</v>
          </cell>
          <cell r="D32" t="str">
            <v>единиц</v>
          </cell>
          <cell r="E32">
            <v>12</v>
          </cell>
          <cell r="F32">
            <v>12</v>
          </cell>
          <cell r="G32">
            <v>12</v>
          </cell>
        </row>
        <row r="33">
          <cell r="A33" t="str">
            <v>32.003.0</v>
          </cell>
          <cell r="B33" t="str">
            <v>Подготовка граждан, выразивших желание принять детей-сирот и детей, оставшихся без попечения родителей, на семейные формы устройства</v>
          </cell>
          <cell r="D33" t="str">
            <v>чел.</v>
          </cell>
          <cell r="E33">
            <v>250</v>
          </cell>
          <cell r="F33">
            <v>250</v>
          </cell>
          <cell r="G33">
            <v>250</v>
          </cell>
        </row>
        <row r="34">
          <cell r="A34" t="str">
            <v>14.012.1</v>
          </cell>
          <cell r="B34" t="str">
            <v>Предоставление консультационных и методических услуг</v>
          </cell>
          <cell r="E34">
            <v>25000</v>
          </cell>
          <cell r="F34">
            <v>25000</v>
          </cell>
          <cell r="G34">
            <v>25000</v>
          </cell>
        </row>
        <row r="35">
          <cell r="A35" t="str">
            <v>11Г520</v>
          </cell>
          <cell r="B35" t="str">
            <v>Проведение комплексного психолого–медико–педагогического обследования детей</v>
          </cell>
          <cell r="D35" t="str">
            <v>чел.</v>
          </cell>
          <cell r="E35">
            <v>2395</v>
          </cell>
          <cell r="F35">
            <v>2450</v>
          </cell>
          <cell r="G35">
            <v>2600</v>
          </cell>
        </row>
        <row r="36">
          <cell r="A36" t="str">
            <v>32.005.0</v>
          </cell>
          <cell r="B36" t="str">
            <v xml:space="preserve">Профилактика незаконного потребления наркотических средств и психотропных веществ, наркомании  </v>
          </cell>
          <cell r="D36" t="str">
            <v>чел.</v>
          </cell>
          <cell r="E36">
            <v>6000</v>
          </cell>
          <cell r="F36">
            <v>6000</v>
          </cell>
          <cell r="G36">
            <v>6000</v>
          </cell>
        </row>
        <row r="37">
          <cell r="A37" t="str">
            <v>11Г520</v>
          </cell>
          <cell r="B37" t="str">
            <v>Психолого-медико-педагогическое обследование детей</v>
          </cell>
          <cell r="D37" t="str">
            <v>чел.</v>
          </cell>
          <cell r="E37">
            <v>105</v>
          </cell>
          <cell r="F37">
            <v>100</v>
          </cell>
          <cell r="G37">
            <v>100</v>
          </cell>
        </row>
        <row r="38">
          <cell r="A38" t="str">
            <v>11Г530</v>
          </cell>
          <cell r="B38" t="str">
            <v>Психолого-педагогическое консультирование обучающихся, их родителей (законных представителей) и педагогических работников</v>
          </cell>
          <cell r="D38" t="str">
            <v>чел.</v>
          </cell>
          <cell r="E38">
            <v>2500</v>
          </cell>
          <cell r="F38">
            <v>2500</v>
          </cell>
          <cell r="G38">
            <v>2500</v>
          </cell>
        </row>
        <row r="39">
          <cell r="A39" t="str">
            <v>11Г530</v>
          </cell>
          <cell r="B39" t="str">
            <v>Психолого-педагогическое консультирование обучающихся, их родителей (законных представителей) и педагогических работников</v>
          </cell>
          <cell r="D39" t="str">
            <v>чел.</v>
          </cell>
          <cell r="E39">
            <v>1500</v>
          </cell>
          <cell r="F39">
            <v>1500</v>
          </cell>
          <cell r="G39">
            <v>1500</v>
          </cell>
        </row>
        <row r="40">
          <cell r="A40" t="str">
            <v>11Г530</v>
          </cell>
          <cell r="B40" t="str">
            <v>Психолого-педагогическое консультирование обучающихся, их родителей (законных представителей) и педагогических работников</v>
          </cell>
          <cell r="D40" t="str">
            <v>чел.</v>
          </cell>
          <cell r="E40">
            <v>150</v>
          </cell>
          <cell r="F40">
            <v>150</v>
          </cell>
          <cell r="G40">
            <v>150</v>
          </cell>
        </row>
        <row r="41">
          <cell r="A41" t="str">
            <v>11.787.0</v>
          </cell>
          <cell r="B41" t="str">
            <v>Реализация основных общеобразовательных программ начального общего образования</v>
          </cell>
          <cell r="D41" t="str">
            <v>чел.</v>
          </cell>
          <cell r="E41">
            <v>4</v>
          </cell>
          <cell r="F41">
            <v>4</v>
          </cell>
          <cell r="G41">
            <v>5</v>
          </cell>
        </row>
        <row r="42">
          <cell r="A42" t="str">
            <v>11.791.0</v>
          </cell>
          <cell r="B42" t="str">
            <v>Реализация основных общеобразовательных программ основного общего образования</v>
          </cell>
          <cell r="D42" t="str">
            <v>чел.</v>
          </cell>
          <cell r="E42">
            <v>31</v>
          </cell>
          <cell r="F42">
            <v>30</v>
          </cell>
          <cell r="G42">
            <v>31</v>
          </cell>
        </row>
        <row r="43">
          <cell r="A43" t="str">
            <v>11.794.0</v>
          </cell>
          <cell r="B43" t="str">
            <v>Реализация основных общеобразовательных программ среднего общего образования</v>
          </cell>
          <cell r="D43" t="str">
            <v>чел.</v>
          </cell>
          <cell r="E43">
            <v>13</v>
          </cell>
          <cell r="F43">
            <v>11</v>
          </cell>
          <cell r="G43">
            <v>12</v>
          </cell>
        </row>
        <row r="44">
          <cell r="A44" t="str">
            <v>32.007.0</v>
          </cell>
          <cell r="B44" t="str">
            <v>Содержание лиц из числа детей-сирот и детей, оставшихся без попечения родителей,  завершивших пребывание в организации для детей-сирот, но не старше 23 лет</v>
          </cell>
          <cell r="D44" t="str">
            <v>чел.</v>
          </cell>
          <cell r="E44">
            <v>10</v>
          </cell>
          <cell r="F44">
            <v>10</v>
          </cell>
          <cell r="G44">
            <v>10</v>
          </cell>
        </row>
        <row r="45">
          <cell r="A45" t="str">
            <v>11.Г42.0</v>
          </cell>
          <cell r="B45" t="str">
            <v>Реализация дополнительных общеобразовательных общеразвивающих программ</v>
          </cell>
          <cell r="D45" t="str">
            <v>чел.</v>
          </cell>
          <cell r="E45">
            <v>630</v>
          </cell>
          <cell r="F45">
            <v>663</v>
          </cell>
          <cell r="G45">
            <v>696</v>
          </cell>
        </row>
        <row r="46">
          <cell r="A46" t="str">
            <v xml:space="preserve">
11.034.1</v>
          </cell>
          <cell r="B46" t="str">
            <v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v>
          </cell>
          <cell r="D46" t="str">
            <v>чел.</v>
          </cell>
          <cell r="E46">
            <v>28100</v>
          </cell>
          <cell r="F46">
            <v>28600</v>
          </cell>
          <cell r="G46">
            <v>29000</v>
          </cell>
        </row>
        <row r="47">
          <cell r="A47" t="str">
            <v xml:space="preserve">
11.034.1</v>
          </cell>
          <cell r="B47" t="str">
            <v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v>
          </cell>
          <cell r="D47" t="str">
            <v>чел.</v>
          </cell>
          <cell r="E47">
            <v>4130</v>
          </cell>
          <cell r="F47">
            <v>4140</v>
          </cell>
          <cell r="G47">
            <v>4150</v>
          </cell>
        </row>
        <row r="48">
          <cell r="A48" t="str">
            <v xml:space="preserve">
11.034.1</v>
          </cell>
          <cell r="B48" t="str">
            <v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v>
          </cell>
          <cell r="D48" t="str">
            <v>чел.</v>
          </cell>
          <cell r="E48">
            <v>1000</v>
          </cell>
          <cell r="F48">
            <v>1100</v>
          </cell>
          <cell r="G48">
            <v>1200</v>
          </cell>
        </row>
        <row r="49">
          <cell r="A49" t="str">
            <v xml:space="preserve">
10.049.1</v>
          </cell>
          <cell r="B49" t="str">
            <v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v>
          </cell>
          <cell r="D49" t="str">
            <v>ед.</v>
          </cell>
          <cell r="E49">
            <v>57</v>
          </cell>
          <cell r="F49">
            <v>63</v>
          </cell>
          <cell r="G49">
            <v>70</v>
          </cell>
        </row>
        <row r="50">
          <cell r="A50" t="str">
            <v>10.050.1</v>
          </cell>
          <cell r="B50" t="str">
            <v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v>
          </cell>
          <cell r="D50" t="str">
            <v>ед.</v>
          </cell>
          <cell r="E50">
            <v>72</v>
          </cell>
          <cell r="F50">
            <v>75</v>
          </cell>
          <cell r="G50">
            <v>78</v>
          </cell>
        </row>
        <row r="51">
          <cell r="A51" t="str">
            <v>10.051.1</v>
          </cell>
          <cell r="B51" t="str">
            <v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v>
          </cell>
          <cell r="D51" t="str">
            <v>ед.</v>
          </cell>
          <cell r="E51">
            <v>18</v>
          </cell>
          <cell r="F51">
            <v>19</v>
          </cell>
          <cell r="G51">
            <v>20</v>
          </cell>
        </row>
        <row r="52">
          <cell r="A52" t="str">
            <v>10.044.1</v>
          </cell>
          <cell r="B52" t="str">
            <v>Организация досуга детей, подростков и молодежи</v>
          </cell>
          <cell r="D52" t="str">
            <v>ед.</v>
          </cell>
          <cell r="E52">
            <v>6</v>
          </cell>
          <cell r="F52">
            <v>8</v>
          </cell>
          <cell r="G52">
            <v>12</v>
          </cell>
        </row>
        <row r="53">
          <cell r="A53" t="str">
            <v>10.044.1</v>
          </cell>
          <cell r="B53" t="str">
            <v>Организация досуга детей, подростков и молодежи</v>
          </cell>
          <cell r="D53" t="str">
            <v>ед.</v>
          </cell>
          <cell r="E53">
            <v>2357</v>
          </cell>
          <cell r="F53">
            <v>2359</v>
          </cell>
          <cell r="G53">
            <v>2361</v>
          </cell>
        </row>
        <row r="54">
          <cell r="A54" t="str">
            <v>10.044.1</v>
          </cell>
          <cell r="B54" t="str">
            <v>Организация досуга детей, подростков и молодежи</v>
          </cell>
          <cell r="D54" t="str">
            <v>ед.</v>
          </cell>
          <cell r="E54">
            <v>36</v>
          </cell>
          <cell r="F54">
            <v>36</v>
          </cell>
          <cell r="G54">
            <v>38</v>
          </cell>
        </row>
        <row r="55">
          <cell r="A55" t="str">
            <v xml:space="preserve">
30.022.1</v>
          </cell>
          <cell r="B55" t="str">
            <v>Организация и проведение всероссийских смотров физической подготовки граждан допризывного и призывного возрастов к военной службе</v>
          </cell>
          <cell r="D55" t="str">
            <v>шт</v>
          </cell>
          <cell r="E55">
            <v>1</v>
          </cell>
          <cell r="F55">
            <v>1</v>
          </cell>
          <cell r="G55">
            <v>1</v>
          </cell>
        </row>
        <row r="56">
          <cell r="A56" t="str">
            <v>30.019.1</v>
          </cell>
          <cell r="B56" t="str">
            <v>Организация и проведение официальных физкультурных (физкультурно-оздоровительных) мероприятий</v>
          </cell>
          <cell r="D56" t="str">
            <v>чел.</v>
          </cell>
          <cell r="E56">
            <v>1000</v>
          </cell>
          <cell r="F56">
            <v>1000</v>
          </cell>
          <cell r="G56">
            <v>1000</v>
          </cell>
        </row>
        <row r="57">
          <cell r="A57" t="str">
            <v xml:space="preserve">
10.048.1</v>
          </cell>
          <cell r="B57" t="str">
            <v xml:space="preserve">Организация деятельности специализированных (профильных) лагерей </v>
          </cell>
          <cell r="D57" t="str">
            <v>ед.</v>
          </cell>
          <cell r="E57">
            <v>3</v>
          </cell>
          <cell r="F57">
            <v>3</v>
          </cell>
          <cell r="G57">
            <v>4</v>
          </cell>
        </row>
        <row r="58">
          <cell r="A58" t="str">
            <v xml:space="preserve">
23.014.0</v>
          </cell>
          <cell r="B58" t="str">
            <v>Организация временного трудоустройства</v>
          </cell>
          <cell r="D58" t="str">
            <v>чел.</v>
          </cell>
          <cell r="E58">
            <v>2200</v>
          </cell>
          <cell r="F58">
            <v>2400</v>
          </cell>
          <cell r="G58">
            <v>2600</v>
          </cell>
        </row>
        <row r="59">
          <cell r="A59" t="str">
            <v>23.002.0</v>
          </cell>
          <cell r="B59" t="str">
            <v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v>
          </cell>
          <cell r="D59" t="str">
            <v>чел.</v>
          </cell>
          <cell r="E59">
            <v>130</v>
          </cell>
          <cell r="F59">
            <v>140</v>
          </cell>
          <cell r="G59">
            <v>150</v>
          </cell>
        </row>
        <row r="222">
          <cell r="A222" t="str">
            <v>11.784.0</v>
          </cell>
          <cell r="B222" t="str">
            <v>Реализация основных общеобразовательных программ дошкольного образования (обучающиеся с ОВЗ от 1 года до 3 лет, очная форма)</v>
          </cell>
          <cell r="D222" t="str">
            <v>чел.</v>
          </cell>
          <cell r="E222">
            <v>14</v>
          </cell>
          <cell r="F222">
            <v>14</v>
          </cell>
          <cell r="G222">
            <v>14</v>
          </cell>
        </row>
        <row r="223">
          <cell r="A223" t="str">
            <v>11.784.0</v>
          </cell>
          <cell r="B223" t="str">
            <v>Реализация основных общеобразовательных программ дошкольного образования (дети с ОВЗ от 3 до 8 лет, обучающиеся по очной форме)</v>
          </cell>
          <cell r="D223" t="str">
            <v>чел.</v>
          </cell>
          <cell r="E223">
            <v>169</v>
          </cell>
          <cell r="F223">
            <v>167</v>
          </cell>
          <cell r="G223">
            <v>167</v>
          </cell>
        </row>
        <row r="224">
          <cell r="A224" t="str">
            <v>11.784.0</v>
          </cell>
          <cell r="B224" t="str">
            <v>Реализация основных общеобразовательных программ дошкольного образования (дети-инвалиды от 1 года до 3 лет, обучающиеся по очной форме)</v>
          </cell>
          <cell r="D224" t="str">
            <v>чел.</v>
          </cell>
          <cell r="E224">
            <v>2</v>
          </cell>
          <cell r="F224">
            <v>2</v>
          </cell>
          <cell r="G224">
            <v>2</v>
          </cell>
        </row>
        <row r="225">
          <cell r="A225" t="str">
            <v>11.784.0</v>
          </cell>
          <cell r="B225" t="str">
            <v>Реализация основных общеобразовательных программ дошкольного образования (дети-инвалиды от 3 до 8 лет, обучающиеся по очной форме)</v>
          </cell>
          <cell r="D225" t="str">
            <v>чел.</v>
          </cell>
          <cell r="E225">
            <v>80</v>
          </cell>
          <cell r="F225">
            <v>82</v>
          </cell>
          <cell r="G225">
            <v>82</v>
          </cell>
        </row>
        <row r="226">
          <cell r="A226" t="str">
            <v>11.784.0</v>
          </cell>
          <cell r="B226" t="str">
            <v>Реализация основных общеобразовательных программ дошкольного образования (дети-инвалиды, проходящие обучение по состоянию здоровья на дому)</v>
          </cell>
          <cell r="D226" t="str">
            <v>чел.</v>
          </cell>
          <cell r="E226">
            <v>8</v>
          </cell>
          <cell r="F226">
            <v>8</v>
          </cell>
          <cell r="G226">
            <v>8</v>
          </cell>
        </row>
        <row r="227">
          <cell r="A227" t="str">
            <v xml:space="preserve">11.785.0
</v>
          </cell>
          <cell r="B227" t="str">
            <v>Присмотр и уход (дети-инвалиды от 3 до 8 лет, обучающиеся по очной форме)</v>
          </cell>
          <cell r="D227" t="str">
            <v>чел.</v>
          </cell>
          <cell r="E227">
            <v>55</v>
          </cell>
          <cell r="F227">
            <v>57</v>
          </cell>
          <cell r="G227">
            <v>57</v>
          </cell>
        </row>
        <row r="228">
          <cell r="A228" t="str">
            <v>11.785.0</v>
          </cell>
          <cell r="B228" t="str">
            <v>Присмотр и уход (дети-инвалиды от 3 до 8 лет, круглосуточно)</v>
          </cell>
          <cell r="D228" t="str">
            <v>чел.</v>
          </cell>
          <cell r="E228">
            <v>23</v>
          </cell>
          <cell r="F228">
            <v>23</v>
          </cell>
          <cell r="G228">
            <v>22</v>
          </cell>
        </row>
        <row r="229">
          <cell r="A229" t="str">
            <v>11.787.0</v>
          </cell>
          <cell r="B229" t="str">
            <v>Реализация основных общеобразовательных программ начального общего образования (дети-инвалиды, обучающиеся по очной форме)</v>
          </cell>
          <cell r="D229" t="str">
            <v>чел.</v>
          </cell>
          <cell r="E229">
            <v>363</v>
          </cell>
          <cell r="F229">
            <v>362</v>
          </cell>
          <cell r="G229">
            <v>362</v>
          </cell>
        </row>
        <row r="230">
          <cell r="A230" t="str">
            <v>11.787.0</v>
          </cell>
          <cell r="B230" t="str">
            <v>Реализация основных общеобразовательных программ начального общего образования (обучающиеся с ОВЗ по очной форме)</v>
          </cell>
          <cell r="D230" t="str">
            <v>чел.</v>
          </cell>
          <cell r="E230">
            <v>266</v>
          </cell>
          <cell r="F230">
            <v>242</v>
          </cell>
          <cell r="G230">
            <v>202</v>
          </cell>
        </row>
        <row r="231">
          <cell r="A231" t="str">
            <v>11.787.0</v>
          </cell>
          <cell r="B231" t="str">
            <v>Реализация основных общеобразовательных программ начального общего образования (дети-инвалиды, проходящие обучение по состоянию здоровья на дому)</v>
          </cell>
          <cell r="D231" t="str">
            <v>чел.</v>
          </cell>
          <cell r="E231">
            <v>51</v>
          </cell>
          <cell r="F231">
            <v>53</v>
          </cell>
          <cell r="G231">
            <v>52</v>
          </cell>
        </row>
        <row r="232">
          <cell r="A232" t="str">
            <v xml:space="preserve">11.787.0
</v>
          </cell>
          <cell r="B232" t="str">
            <v>Реализация основных общеобразовательных программ начального общего образования (дети, нуждающиеся в длительном лечении, проходящие обучение по состоянию здоровья в медицинских организациях)</v>
          </cell>
          <cell r="D232" t="str">
            <v>чел.</v>
          </cell>
          <cell r="E232">
            <v>26</v>
          </cell>
          <cell r="F232">
            <v>26</v>
          </cell>
          <cell r="G232">
            <v>28</v>
          </cell>
        </row>
        <row r="233">
          <cell r="A233" t="str">
            <v>11.787.0</v>
          </cell>
          <cell r="B233" t="str">
            <v>Реализация основных общеобразовательных программ начального общего образования (дети, находящиеся в Центре временного содержания несовершеннолетних првонарушителей МВД по Чувашской Республике)</v>
          </cell>
          <cell r="D233" t="str">
            <v>чел.</v>
          </cell>
          <cell r="E233">
            <v>1</v>
          </cell>
          <cell r="F233">
            <v>1</v>
          </cell>
          <cell r="G233">
            <v>1</v>
          </cell>
        </row>
        <row r="234">
          <cell r="A234" t="str">
            <v>11.788.0</v>
          </cell>
          <cell r="B234" t="str">
            <v>Реализация адаптированных основных общеобразовательных программ начального общего образования (глухие по очной форме обучения)</v>
          </cell>
          <cell r="D234" t="str">
            <v>чел.</v>
          </cell>
          <cell r="E234">
            <v>3</v>
          </cell>
          <cell r="F234">
            <v>3</v>
          </cell>
          <cell r="G234">
            <v>3</v>
          </cell>
        </row>
        <row r="235">
          <cell r="A235" t="str">
            <v>11.788.0</v>
          </cell>
          <cell r="B235" t="str">
            <v>Реализация адаптированных основных общеобразовательных программ начального общего образования (слабослышащие и позднооглохшие по очной форме обучения)</v>
          </cell>
          <cell r="D235" t="str">
            <v>чел.</v>
          </cell>
          <cell r="E235">
            <v>12</v>
          </cell>
          <cell r="F235">
            <v>12</v>
          </cell>
          <cell r="G235">
            <v>13</v>
          </cell>
        </row>
        <row r="236">
          <cell r="A236" t="str">
            <v>11.788.0</v>
          </cell>
          <cell r="B236" t="str">
            <v>Реализация адаптированных основных общеобразовательных программ начального общего образования (слепые, обучающиеся очно)</v>
          </cell>
          <cell r="D236" t="str">
            <v>чел.</v>
          </cell>
          <cell r="E236">
            <v>6</v>
          </cell>
          <cell r="F236">
            <v>9</v>
          </cell>
          <cell r="G236">
            <v>12</v>
          </cell>
        </row>
        <row r="237">
          <cell r="A237" t="str">
            <v>11.788.0</v>
          </cell>
          <cell r="B237" t="str">
            <v>Реализация адаптированных основных общеобразовательных программ начального общего образования (слабовидящие, обучающиеся очно)</v>
          </cell>
          <cell r="D237" t="str">
            <v>чел.</v>
          </cell>
          <cell r="E237">
            <v>30</v>
          </cell>
          <cell r="F237">
            <v>39</v>
          </cell>
          <cell r="G237">
            <v>48</v>
          </cell>
        </row>
        <row r="238">
          <cell r="A238" t="str">
            <v>11.788.0</v>
          </cell>
          <cell r="B238" t="str">
            <v>Реализация адаптированных основных общеобразовательных программ начального общего образования (дети с тяжелыми нарушениями речи, обучающиеся по очной форме)</v>
          </cell>
          <cell r="D238" t="str">
            <v>чел.</v>
          </cell>
          <cell r="E238">
            <v>66</v>
          </cell>
          <cell r="F238">
            <v>94</v>
          </cell>
          <cell r="G238">
            <v>134</v>
          </cell>
        </row>
        <row r="239">
          <cell r="A239" t="str">
            <v>11.788.0</v>
          </cell>
          <cell r="B239" t="str">
            <v>Реализация адаптированных основных общеобразовательных программ начального общего образования (обучающиеся с ЗПР по очной форме)</v>
          </cell>
          <cell r="D239" t="str">
            <v>чел.</v>
          </cell>
          <cell r="E239">
            <v>10</v>
          </cell>
          <cell r="F239">
            <v>15</v>
          </cell>
          <cell r="G239">
            <v>15</v>
          </cell>
        </row>
        <row r="240">
          <cell r="A240" t="str">
            <v>11.791.0</v>
          </cell>
          <cell r="B240" t="str">
            <v>Реализация основных общеобразовательных программ основного общего образования (обучающиеся с ОВЗ по очной форме)</v>
          </cell>
          <cell r="D240" t="str">
            <v>чел.</v>
          </cell>
          <cell r="E240">
            <v>222</v>
          </cell>
          <cell r="F240">
            <v>227</v>
          </cell>
          <cell r="G240">
            <v>222</v>
          </cell>
        </row>
        <row r="241">
          <cell r="A241" t="str">
            <v>11.791.0</v>
          </cell>
          <cell r="B241" t="str">
            <v>Реализация основных общеобразовательных программ основного общего образования (дети с ОВЗ, обучающиеся по заочной форме)</v>
          </cell>
          <cell r="D241" t="str">
            <v>чел.</v>
          </cell>
          <cell r="E241">
            <v>1</v>
          </cell>
          <cell r="F241">
            <v>0</v>
          </cell>
          <cell r="G241">
            <v>0</v>
          </cell>
        </row>
        <row r="242">
          <cell r="A242" t="str">
            <v>11.791.0</v>
          </cell>
          <cell r="B242" t="str">
            <v>Реализация основных общеобразовательных программ основного общего образования (дети-инвалиды, обучающиеся по очной форме)</v>
          </cell>
          <cell r="D242" t="str">
            <v>чел.</v>
          </cell>
          <cell r="E242">
            <v>707</v>
          </cell>
          <cell r="F242">
            <v>692</v>
          </cell>
          <cell r="G242">
            <v>713</v>
          </cell>
        </row>
        <row r="243">
          <cell r="A243" t="str">
            <v>11.791.0</v>
          </cell>
          <cell r="B243" t="str">
            <v>Реализация основных общеобразовательных программ основного общего образования (дети-инвалиды, проходящие обучение по состоянию здоровья на дому)</v>
          </cell>
          <cell r="D243" t="str">
            <v>чел.</v>
          </cell>
          <cell r="E243">
            <v>64</v>
          </cell>
          <cell r="F243">
            <v>67</v>
          </cell>
          <cell r="G243">
            <v>67</v>
          </cell>
        </row>
        <row r="244">
          <cell r="A244" t="str">
            <v xml:space="preserve">11.791.0
</v>
          </cell>
          <cell r="B244" t="str">
            <v xml:space="preserve">Реализация основных общеобразовательных программ основного общего образования (дети-инвалиды, проходящие обучение по состоянию здоровья на дому с применением дистанционных образовательных технологий и электронного обучения) </v>
          </cell>
          <cell r="D244" t="str">
            <v>чел.</v>
          </cell>
          <cell r="E244">
            <v>3</v>
          </cell>
          <cell r="F244">
            <v>3</v>
          </cell>
          <cell r="G244">
            <v>3</v>
          </cell>
        </row>
        <row r="245">
          <cell r="A245" t="str">
            <v>11.791.0</v>
          </cell>
          <cell r="B245" t="str">
            <v>Реализация основных общеобразовательных программ основного общего образования (дети, нуждающиеся в длительном лечении, проходящие обучение по состоянию здоровья в медицинских организациях)</v>
          </cell>
          <cell r="D245" t="str">
            <v>чел.</v>
          </cell>
          <cell r="E245">
            <v>38</v>
          </cell>
          <cell r="F245">
            <v>40</v>
          </cell>
          <cell r="G245">
            <v>40</v>
          </cell>
        </row>
        <row r="246">
          <cell r="A246" t="str">
            <v>11.791.0</v>
          </cell>
          <cell r="B246" t="str">
            <v>Реализация основных общеобразовательных программ основного общего образования (дети, находящиеся в Центре временного содержания несовершеннолетних правонарушителей МВД по ЧР)</v>
          </cell>
          <cell r="D246" t="str">
            <v>чел.</v>
          </cell>
          <cell r="E246">
            <v>2</v>
          </cell>
          <cell r="F246">
            <v>2</v>
          </cell>
          <cell r="G246">
            <v>1</v>
          </cell>
        </row>
        <row r="247">
          <cell r="A247" t="str">
            <v>11.794.0</v>
          </cell>
          <cell r="B247" t="str">
            <v>Реализация основных общеобразовательных программ среднего общего образования (дети с ОВЗ, обучающиеся по очной форме)</v>
          </cell>
          <cell r="D247" t="str">
            <v>чел.</v>
          </cell>
          <cell r="E247">
            <v>2</v>
          </cell>
          <cell r="F247">
            <v>4</v>
          </cell>
          <cell r="G247">
            <v>5</v>
          </cell>
        </row>
        <row r="248">
          <cell r="A248" t="str">
            <v>11.794.0</v>
          </cell>
          <cell r="B248" t="str">
            <v>Реализация основных общеобразовательных программ среднего общего образования (дети-инвалиды, обучающиеся по очной форме)</v>
          </cell>
          <cell r="D248" t="str">
            <v>чел.</v>
          </cell>
          <cell r="E248">
            <v>18</v>
          </cell>
          <cell r="F248">
            <v>19</v>
          </cell>
          <cell r="G248">
            <v>29</v>
          </cell>
        </row>
        <row r="249">
          <cell r="A249" t="str">
            <v>11.794.0</v>
          </cell>
          <cell r="B249" t="str">
            <v>Реализация основных общеобразовательных программ среднего общего образования (дети, находящиеся в Центре временного содержания несовершеннолетних правонарушителей МВД по ЧР)</v>
          </cell>
          <cell r="D249" t="str">
            <v>чел.</v>
          </cell>
          <cell r="E249">
            <v>1</v>
          </cell>
          <cell r="F249">
            <v>1</v>
          </cell>
          <cell r="G249">
            <v>1</v>
          </cell>
        </row>
        <row r="250">
          <cell r="A250" t="str">
            <v>11.794.0</v>
          </cell>
          <cell r="B250" t="str">
            <v>Реализация основных общеобразовательных программ среднего общего образования (дети, нуждающиеся в длительном лечении, проходящие обучение по состоянию здоровья в медицинских организациях)</v>
          </cell>
          <cell r="D250" t="str">
            <v>чел.</v>
          </cell>
          <cell r="E250">
            <v>11</v>
          </cell>
          <cell r="F250">
            <v>12</v>
          </cell>
          <cell r="G250">
            <v>12</v>
          </cell>
        </row>
        <row r="251">
          <cell r="A251" t="str">
            <v>11.Д07.0</v>
          </cell>
          <cell r="B251" t="str">
            <v xml:space="preserve">Предоставление питания (школьники, обучающиеся по очной форме)                                   </v>
          </cell>
          <cell r="D251" t="str">
            <v>чел.</v>
          </cell>
          <cell r="E251">
            <v>866</v>
          </cell>
          <cell r="F251">
            <v>890</v>
          </cell>
          <cell r="G251">
            <v>894</v>
          </cell>
        </row>
        <row r="252">
          <cell r="A252" t="str">
            <v>11.Д39.0</v>
          </cell>
          <cell r="B252" t="str">
            <v>Реализация адаптированных общеобразовательных программ для детей с умственной отсталостью (дети с ОВЗ, проходящие обучение по состоянию здоровья на дому)</v>
          </cell>
          <cell r="D252" t="str">
            <v>чел.</v>
          </cell>
          <cell r="E252">
            <v>2</v>
          </cell>
          <cell r="F252">
            <v>2</v>
          </cell>
          <cell r="G252">
            <v>2</v>
          </cell>
        </row>
        <row r="253">
          <cell r="A253" t="str">
            <v>11.Д39.0</v>
          </cell>
          <cell r="B253" t="str">
            <v>Реализация адаптированных общеобразовательных программ для детей с умственной отсталостью (дети с ОВЗ, обучающиеся по очной форме)</v>
          </cell>
          <cell r="D253" t="str">
            <v>чел.</v>
          </cell>
          <cell r="E253">
            <v>11</v>
          </cell>
          <cell r="F253">
            <v>8</v>
          </cell>
          <cell r="G253">
            <v>11</v>
          </cell>
        </row>
        <row r="254">
          <cell r="A254" t="str">
            <v>11.Д39.0</v>
          </cell>
          <cell r="B254" t="str">
            <v>Реализация адаптированных общеобразовательных программ для детей с умственной отсталостью (дети-инвалиды, обучающиеся по очной форме)</v>
          </cell>
          <cell r="D254" t="str">
            <v>чел.</v>
          </cell>
          <cell r="E254">
            <v>63</v>
          </cell>
          <cell r="F254">
            <v>61</v>
          </cell>
          <cell r="G254">
            <v>73</v>
          </cell>
        </row>
        <row r="255">
          <cell r="A255" t="str">
            <v>11.Д39.0</v>
          </cell>
          <cell r="B255" t="str">
            <v>Реализация адаптированных основных общеобразовательных программ для детей с умственной отсталостью (дети-инвалиды, проходящие обучение по состоянию здоровья на дому)</v>
          </cell>
          <cell r="D255" t="str">
            <v>чел.</v>
          </cell>
          <cell r="E255">
            <v>14</v>
          </cell>
          <cell r="F255">
            <v>12</v>
          </cell>
          <cell r="G255">
            <v>12</v>
          </cell>
        </row>
        <row r="256">
          <cell r="A256" t="str">
            <v>11.785.0</v>
          </cell>
          <cell r="B256" t="str">
            <v>Присмотр и уход (дети с ОВЗ от 1 года до 3 лет, обучающиеся по очной форме)</v>
          </cell>
          <cell r="D256" t="str">
            <v>чел.</v>
          </cell>
          <cell r="E256">
            <v>16</v>
          </cell>
          <cell r="F256">
            <v>16</v>
          </cell>
          <cell r="G256">
            <v>16</v>
          </cell>
        </row>
        <row r="257">
          <cell r="A257" t="str">
            <v>11.785.0</v>
          </cell>
          <cell r="B257" t="str">
            <v>Присмотр и уход (обучающиесяс ОВЗ от 3 до 8 лет по очной форме)</v>
          </cell>
          <cell r="D257" t="str">
            <v>чел.</v>
          </cell>
          <cell r="E257">
            <v>165</v>
          </cell>
          <cell r="F257">
            <v>163</v>
          </cell>
          <cell r="G257">
            <v>163</v>
          </cell>
        </row>
        <row r="258">
          <cell r="A258" t="str">
            <v>11.785.0</v>
          </cell>
          <cell r="B258" t="str">
            <v>Присмотр и уход (дети с ОВЗ от 3 до 8 лет, круглосуточно)</v>
          </cell>
          <cell r="D258" t="str">
            <v>чел.</v>
          </cell>
          <cell r="E258">
            <v>3</v>
          </cell>
          <cell r="F258">
            <v>3</v>
          </cell>
          <cell r="G258">
            <v>4</v>
          </cell>
        </row>
        <row r="259">
          <cell r="A259" t="str">
            <v>11.Г41.0</v>
          </cell>
          <cell r="B259" t="str">
            <v>Содержание детей (обучающиеся с ОВЗ)</v>
          </cell>
          <cell r="D259" t="str">
            <v>чел.</v>
          </cell>
          <cell r="E259">
            <v>165</v>
          </cell>
          <cell r="F259">
            <v>166</v>
          </cell>
          <cell r="G259">
            <v>167</v>
          </cell>
        </row>
        <row r="260">
          <cell r="A260" t="str">
            <v>11.Г41.0</v>
          </cell>
          <cell r="B260" t="str">
            <v>Содержание детей (дети-инвалиды)</v>
          </cell>
          <cell r="D260" t="str">
            <v>чел.</v>
          </cell>
          <cell r="E260">
            <v>525</v>
          </cell>
          <cell r="F260">
            <v>517</v>
          </cell>
          <cell r="G260">
            <v>529</v>
          </cell>
        </row>
        <row r="261">
          <cell r="A261" t="str">
            <v>32.001.0</v>
          </cell>
          <cell r="B261" t="str">
            <v>Защита прав и законных интересов детей-сирот и детей, оставшихся без попечения родителей</v>
          </cell>
          <cell r="D261" t="str">
            <v>чел.</v>
          </cell>
          <cell r="E261">
            <v>24</v>
          </cell>
          <cell r="F261">
            <v>14</v>
          </cell>
          <cell r="G261">
            <v>14</v>
          </cell>
        </row>
        <row r="262">
          <cell r="A262" t="str">
            <v>32.002.0</v>
          </cell>
          <cell r="B262" t="str">
            <v>Содержание и воспитание детей-сирот и детей, оставшихся без попечения родителей, детей, находящихся в трудной жизненной ситуации</v>
          </cell>
          <cell r="D262" t="str">
            <v>чел.</v>
          </cell>
          <cell r="E262">
            <v>24</v>
          </cell>
          <cell r="F262">
            <v>14</v>
          </cell>
          <cell r="G262">
            <v>14</v>
          </cell>
        </row>
        <row r="263">
          <cell r="A263" t="str">
            <v>32.004.0</v>
          </cell>
          <cell r="B263" t="str">
            <v>Психолого-медико-педагогическая реабилитация детей</v>
          </cell>
          <cell r="D263" t="str">
            <v>чел.</v>
          </cell>
          <cell r="E263">
            <v>24</v>
          </cell>
          <cell r="F263">
            <v>14</v>
          </cell>
          <cell r="G263">
            <v>14</v>
          </cell>
        </row>
        <row r="264">
          <cell r="A264" t="str">
            <v>32.008.0</v>
          </cell>
          <cell r="B264" t="str">
            <v>Содействие устройству детей на воспитание в семью</v>
          </cell>
          <cell r="D264" t="str">
            <v>чел.</v>
          </cell>
          <cell r="E264">
            <v>20</v>
          </cell>
          <cell r="F264">
            <v>10</v>
          </cell>
          <cell r="G264">
            <v>10</v>
          </cell>
        </row>
        <row r="265">
          <cell r="A265" t="str">
            <v>32.002.0</v>
          </cell>
          <cell r="B265" t="str">
            <v>Содержание и воспитание
 детей-сирот и детей, оставшихся без попечения родителей, детей, находящихся в трудной жизненной ситуации (Дети-сироты и дети, оставшиеся без попечения родителей или законных представителей, дети, находящиеся в трудной жизненной ситуации)</v>
          </cell>
          <cell r="D265" t="str">
            <v>чел.</v>
          </cell>
          <cell r="E265">
            <v>38</v>
          </cell>
          <cell r="F265">
            <v>42</v>
          </cell>
          <cell r="G265">
            <v>40</v>
          </cell>
        </row>
        <row r="266">
          <cell r="A266" t="str">
            <v>32.002.0</v>
          </cell>
          <cell r="B266" t="str">
            <v>Содержание и воспитание
 детей-сирот и детей, оставшихся без попечения родителей, детей, находящихся в трудной жизненной ситуации (Дети-сироты и дети, оставшиеся без попечения родителей или законных представителей, дети, находящиеся в трудной жизненной ситуации)</v>
          </cell>
          <cell r="D266" t="str">
            <v>чел.</v>
          </cell>
          <cell r="E266">
            <v>20</v>
          </cell>
          <cell r="F266">
            <v>21</v>
          </cell>
          <cell r="G266">
            <v>21</v>
          </cell>
        </row>
        <row r="267">
          <cell r="A267" t="str">
            <v>32.003.0</v>
          </cell>
          <cell r="B267" t="str">
            <v xml:space="preserve">Подготовка граждан, 
выразивших желание принять детей-сирот и детей, оставшихся без попечения родителей, на семейные формы устройства (Совершеннолетние дееспособные граждане, желающие принять ребёнка (детей) на воспитание) </v>
          </cell>
          <cell r="D267" t="str">
            <v>чел.</v>
          </cell>
          <cell r="E267">
            <v>129</v>
          </cell>
          <cell r="F267">
            <v>120</v>
          </cell>
          <cell r="G267">
            <v>112</v>
          </cell>
        </row>
        <row r="268">
          <cell r="A268" t="str">
            <v>32.004.0</v>
          </cell>
          <cell r="B268" t="str">
            <v>Психолого-медико-педагогическая  реабилитация детей (Дети-сироты и дети, оставшихся без попечения родителей, дети, находящиеся в трудной жизненной ситуации)</v>
          </cell>
          <cell r="D268" t="str">
            <v>чел.</v>
          </cell>
          <cell r="E268">
            <v>38</v>
          </cell>
          <cell r="F268">
            <v>42</v>
          </cell>
          <cell r="G268">
            <v>40</v>
          </cell>
        </row>
        <row r="269">
          <cell r="A269" t="str">
            <v>32.004.0</v>
          </cell>
          <cell r="B269" t="str">
            <v>Психолого-медико-педагогическая  реабилитация детей (Дети-сироты и дети, оставшихся без попечения родителей, дети, находящиеся в трудной жизненной ситуации)</v>
          </cell>
          <cell r="D269" t="str">
            <v>чел.</v>
          </cell>
          <cell r="E269">
            <v>20</v>
          </cell>
          <cell r="F269">
            <v>21</v>
          </cell>
          <cell r="G269">
            <v>21</v>
          </cell>
        </row>
        <row r="270">
          <cell r="A270" t="str">
            <v>32.005.0</v>
          </cell>
          <cell r="B270" t="str">
            <v>Оказание 
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 (Семьи, принявшие детей-сирот и детей, оставшихся без попечения родителей, на воспитание)</v>
          </cell>
          <cell r="D270" t="str">
            <v>чел.</v>
          </cell>
          <cell r="E270">
            <v>1975</v>
          </cell>
          <cell r="F270">
            <v>2015</v>
          </cell>
          <cell r="G270">
            <v>1970</v>
          </cell>
        </row>
        <row r="271">
          <cell r="A271" t="str">
            <v>32.006.0</v>
          </cell>
          <cell r="B271" t="str">
            <v>Оказание 
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(Дети-сироты и дети, оставшиеся без попечения родителей, завершивших пребывание в организациях для детей-сирот и детей, оставшихся без попечения родителей; Лица из числа детей-сирот и детей, оставшихся без попечения родителей, в возрасте от 18 до 23 лет)</v>
          </cell>
          <cell r="D271" t="str">
            <v>чел.</v>
          </cell>
          <cell r="E271">
            <v>76</v>
          </cell>
          <cell r="F271">
            <v>74</v>
          </cell>
          <cell r="G271">
            <v>75</v>
          </cell>
        </row>
        <row r="272">
          <cell r="A272" t="str">
            <v>32.006.0</v>
          </cell>
          <cell r="B272" t="str">
            <v>Оказание 
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 (Дети-сироты и дети, оставшиеся без попечения родителей, завершивших пребывание в организациях для детей-сирот и детей, оставшихся без попечения родителей; Лица из числа детей-сирот и детей, оставшихся без попечения родителей, в возрасте от 18 до 23 лет)</v>
          </cell>
          <cell r="D272" t="str">
            <v>чел.</v>
          </cell>
          <cell r="E272">
            <v>95</v>
          </cell>
          <cell r="F272">
            <v>99</v>
          </cell>
          <cell r="G272">
            <v>93</v>
          </cell>
        </row>
        <row r="273">
          <cell r="A273" t="str">
            <v>32.007.0</v>
          </cell>
          <cell r="B273" t="str">
            <v>Содержание 
лиц из числа детей-сирот и детей, оставшихся без попечения родителей, завершивших пребывание в организации для детей-сирот, но не старше 23 лет (Лица из числа детей-сирот и детей, оставшихся без попечения родителей, завершивших пребывание в организациях для детей-сирот и детей, оставшихся без попечения родителей)</v>
          </cell>
          <cell r="D273" t="str">
            <v>чел.</v>
          </cell>
          <cell r="E273">
            <v>13</v>
          </cell>
          <cell r="F273">
            <v>14</v>
          </cell>
          <cell r="G273">
            <v>16</v>
          </cell>
        </row>
        <row r="274">
          <cell r="A274" t="str">
            <v>32.008.0</v>
          </cell>
          <cell r="B274" t="str">
            <v>Содействие 
устройству детей на воспитание в семью (Дети-сироты и дети, оставшиеся без попечения родителей, совершеннолетние дееспособные граждане)</v>
          </cell>
          <cell r="D274" t="str">
            <v>чел.</v>
          </cell>
          <cell r="E274">
            <v>38</v>
          </cell>
          <cell r="F274">
            <v>42</v>
          </cell>
          <cell r="G274">
            <v>40</v>
          </cell>
        </row>
        <row r="275">
          <cell r="A275" t="str">
            <v>32.008.0</v>
          </cell>
          <cell r="B275" t="str">
            <v>Содействие 
устройству детей на воспитание в семью (Дети-сироты и дети, оставшиеся без попечения родителей, совершеннолетние дееспособные граждане)</v>
          </cell>
          <cell r="D275" t="str">
            <v>чел.</v>
          </cell>
          <cell r="E275">
            <v>78</v>
          </cell>
          <cell r="F275">
            <v>78</v>
          </cell>
          <cell r="G275">
            <v>64</v>
          </cell>
        </row>
        <row r="276">
          <cell r="A276" t="str">
            <v>32.001.0</v>
          </cell>
          <cell r="B276" t="str">
            <v>Защита прав и 
законных интересов детей-сирот и детей, оставшихся без попечения родителей (Дети-сироты и дети, оставшихся без попечения родителей, дети, находящиеся в трудной жизненной ситуации, а также лица из числа детей-сирот и детей, оставшихся без попечения родителей)</v>
          </cell>
          <cell r="D276" t="str">
            <v>чел.</v>
          </cell>
          <cell r="E276">
            <v>38</v>
          </cell>
          <cell r="F276">
            <v>42</v>
          </cell>
          <cell r="G276">
            <v>40</v>
          </cell>
        </row>
        <row r="277">
          <cell r="A277" t="str">
            <v>32.001.0</v>
          </cell>
          <cell r="B277" t="str">
            <v>Защита прав и 
законных интересов детей-сирот и детей, оставшихся без попечения родителей (Дети-сироты и дети, оставшихся без попечения родителей, дети, находящиеся в трудной жизненной ситуации, а также лица из числа детей-сирот и детей, оставшихся без попечения родителей)</v>
          </cell>
          <cell r="D277" t="str">
            <v>чел.</v>
          </cell>
          <cell r="E277">
            <v>88</v>
          </cell>
          <cell r="F277">
            <v>93</v>
          </cell>
          <cell r="G277">
            <v>97</v>
          </cell>
        </row>
        <row r="278">
          <cell r="A278" t="str">
            <v>32.001.0</v>
          </cell>
          <cell r="B278" t="str">
            <v>Реализация 
дополнительных общеобразовательных общеразвивающих программ (Дети-сироты и дети, оставшихся без попечения родителей, дети, находящиеся в трудной жизненной ситуации)</v>
          </cell>
          <cell r="D278" t="str">
            <v>чел.</v>
          </cell>
          <cell r="E278">
            <v>38</v>
          </cell>
          <cell r="F278">
            <v>42</v>
          </cell>
          <cell r="G278">
            <v>40</v>
          </cell>
        </row>
        <row r="279">
          <cell r="A279" t="str">
            <v>32.001.0</v>
          </cell>
          <cell r="B279" t="str">
            <v>Реализация 
дополнительных общеобразовательных общеразвивающих программ (Дети-сироты и дети, оставшихся без попечения родителей, дети, находящиеся в трудной жизненной ситуации)</v>
          </cell>
          <cell r="D279" t="str">
            <v>чел.</v>
          </cell>
          <cell r="E279">
            <v>20</v>
          </cell>
          <cell r="F279">
            <v>21</v>
          </cell>
          <cell r="G279">
            <v>21</v>
          </cell>
        </row>
        <row r="280">
          <cell r="A280" t="str">
            <v>11.Г41.0</v>
          </cell>
          <cell r="B280" t="str">
            <v>Содержание детей</v>
          </cell>
          <cell r="D280" t="str">
            <v>чел.</v>
          </cell>
          <cell r="E280">
            <v>10</v>
          </cell>
          <cell r="F280">
            <v>7</v>
          </cell>
          <cell r="G280">
            <v>7</v>
          </cell>
        </row>
        <row r="281">
          <cell r="A281" t="str">
            <v>11.Д07.0</v>
          </cell>
          <cell r="B281" t="str">
            <v>Предоставление  питания обучающимся</v>
          </cell>
          <cell r="D281" t="str">
            <v>чел.</v>
          </cell>
          <cell r="E281">
            <v>10</v>
          </cell>
          <cell r="F281">
            <v>7</v>
          </cell>
          <cell r="G281">
            <v>7</v>
          </cell>
        </row>
        <row r="282">
          <cell r="A282" t="str">
            <v>11.791.0</v>
          </cell>
          <cell r="B282" t="str">
            <v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v>
          </cell>
          <cell r="D282" t="str">
            <v>ед.</v>
          </cell>
          <cell r="E282">
            <v>47</v>
          </cell>
          <cell r="F282">
            <v>49</v>
          </cell>
          <cell r="G282">
            <v>49</v>
          </cell>
        </row>
        <row r="283">
          <cell r="A283" t="str">
            <v>11.785.0</v>
          </cell>
          <cell r="B283" t="str">
            <v xml:space="preserve">Присмотр и уход </v>
          </cell>
          <cell r="D283" t="str">
            <v>чел.</v>
          </cell>
          <cell r="E283">
            <v>10</v>
          </cell>
          <cell r="F283">
            <v>7</v>
          </cell>
          <cell r="G283">
            <v>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gov.cap.ru/SiteMap.aspx?gov_id=13&amp;id=2200636" TargetMode="External"/><Relationship Id="rId2" Type="http://schemas.openxmlformats.org/officeDocument/2006/relationships/hyperlink" Target="http://gov.cap.ru/SiteMap.aspx?gov_id=13&amp;id=2200636" TargetMode="External"/><Relationship Id="rId1" Type="http://schemas.openxmlformats.org/officeDocument/2006/relationships/hyperlink" Target="http://gov.cap.ru/SiteMap.aspx?gov_id=13&amp;id=2200636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gov.cap.ru/SiteMap.aspx?gov_id=13&amp;id=220063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government.ru/media/files/RnKkDdDW67FjAn7d5jnlbiT2o4jG59P4.pdf;" TargetMode="External"/><Relationship Id="rId1" Type="http://schemas.openxmlformats.org/officeDocument/2006/relationships/hyperlink" Target="http://government.ru/media/files/RnKkDdDW67FjAn7d5jnlbiT2o4jG59P4.pdf;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workbookViewId="0">
      <selection activeCell="O11" sqref="O11"/>
    </sheetView>
  </sheetViews>
  <sheetFormatPr defaultColWidth="9.140625" defaultRowHeight="15"/>
  <cols>
    <col min="1" max="1" width="11" style="12" customWidth="1"/>
    <col min="2" max="2" width="18.42578125" style="12" customWidth="1"/>
    <col min="3" max="3" width="14" style="12" customWidth="1"/>
    <col min="4" max="5" width="9.140625" style="12"/>
    <col min="6" max="6" width="16.5703125" style="12" customWidth="1"/>
    <col min="7" max="7" width="11.85546875" style="12" customWidth="1"/>
    <col min="8" max="8" width="20.28515625" style="12" customWidth="1"/>
    <col min="9" max="9" width="21.7109375" style="12" customWidth="1"/>
    <col min="10" max="10" width="11" style="12" customWidth="1"/>
    <col min="11" max="11" width="12.140625" style="12" customWidth="1"/>
    <col min="12" max="12" width="15.5703125" style="12" customWidth="1"/>
    <col min="13" max="13" width="21.85546875" style="12" customWidth="1"/>
    <col min="14" max="14" width="11" style="12" customWidth="1"/>
    <col min="15" max="15" width="11.7109375" style="12" customWidth="1"/>
    <col min="16" max="16" width="14.28515625" style="12" customWidth="1"/>
    <col min="17" max="17" width="20.7109375" style="12" customWidth="1"/>
    <col min="18" max="18" width="11.28515625" style="12" customWidth="1"/>
    <col min="19" max="19" width="12" style="12" customWidth="1"/>
    <col min="20" max="20" width="14.42578125" style="1" customWidth="1"/>
    <col min="21" max="16384" width="9.140625" style="1"/>
  </cols>
  <sheetData>
    <row r="1" spans="1:20" ht="15.75">
      <c r="A1" s="9"/>
      <c r="B1" s="9"/>
      <c r="C1" s="9"/>
      <c r="D1" s="9"/>
      <c r="E1" s="9"/>
      <c r="F1" s="9"/>
      <c r="H1" s="9"/>
      <c r="Q1" s="107"/>
      <c r="R1" s="107"/>
      <c r="S1" s="107"/>
      <c r="T1" s="107"/>
    </row>
    <row r="2" spans="1:20" ht="15.75" customHeight="1">
      <c r="A2" s="9"/>
      <c r="B2" s="9"/>
      <c r="C2" s="9"/>
      <c r="D2" s="9"/>
      <c r="E2" s="9"/>
      <c r="F2" s="9"/>
      <c r="H2" s="9"/>
      <c r="Q2" s="107"/>
      <c r="R2" s="107"/>
      <c r="S2" s="107"/>
      <c r="T2" s="107"/>
    </row>
    <row r="3" spans="1:20" ht="15.75" customHeight="1">
      <c r="A3" s="9"/>
      <c r="B3" s="9"/>
      <c r="C3" s="9"/>
      <c r="D3" s="9"/>
      <c r="E3" s="9"/>
      <c r="F3" s="9"/>
      <c r="H3" s="9"/>
      <c r="Q3" s="107"/>
      <c r="R3" s="107"/>
      <c r="S3" s="107"/>
      <c r="T3" s="107"/>
    </row>
    <row r="4" spans="1:20" ht="15.7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20" ht="37.5" customHeight="1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15.75" customHeight="1">
      <c r="A6" s="109" t="s">
        <v>35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ht="14.25" customHeight="1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9" spans="1:20" s="2" customFormat="1" ht="29.25" customHeight="1">
      <c r="A9" s="108" t="s">
        <v>4</v>
      </c>
      <c r="B9" s="108" t="s">
        <v>10</v>
      </c>
      <c r="C9" s="108" t="s">
        <v>11</v>
      </c>
      <c r="D9" s="108" t="s">
        <v>5</v>
      </c>
      <c r="E9" s="108" t="s">
        <v>12</v>
      </c>
      <c r="F9" s="108" t="s">
        <v>6</v>
      </c>
      <c r="G9" s="108"/>
      <c r="H9" s="108"/>
      <c r="I9" s="108" t="s">
        <v>1</v>
      </c>
      <c r="J9" s="108"/>
      <c r="K9" s="108"/>
      <c r="L9" s="108"/>
      <c r="M9" s="108" t="s">
        <v>2</v>
      </c>
      <c r="N9" s="108"/>
      <c r="O9" s="108"/>
      <c r="P9" s="108"/>
      <c r="Q9" s="108" t="s">
        <v>3</v>
      </c>
      <c r="R9" s="108"/>
      <c r="S9" s="108"/>
      <c r="T9" s="108"/>
    </row>
    <row r="10" spans="1:20" s="2" customFormat="1" ht="90.75" customHeight="1">
      <c r="A10" s="108"/>
      <c r="B10" s="108"/>
      <c r="C10" s="108"/>
      <c r="D10" s="108"/>
      <c r="E10" s="108"/>
      <c r="F10" s="4" t="s">
        <v>9</v>
      </c>
      <c r="G10" s="4" t="s">
        <v>7</v>
      </c>
      <c r="H10" s="4" t="s">
        <v>8</v>
      </c>
      <c r="I10" s="4" t="s">
        <v>13</v>
      </c>
      <c r="J10" s="4" t="s">
        <v>15</v>
      </c>
      <c r="K10" s="13" t="s">
        <v>17</v>
      </c>
      <c r="L10" s="13" t="s">
        <v>14</v>
      </c>
      <c r="M10" s="4" t="s">
        <v>13</v>
      </c>
      <c r="N10" s="4" t="s">
        <v>15</v>
      </c>
      <c r="O10" s="13" t="s">
        <v>17</v>
      </c>
      <c r="P10" s="13" t="s">
        <v>14</v>
      </c>
      <c r="Q10" s="4" t="s">
        <v>13</v>
      </c>
      <c r="R10" s="4" t="s">
        <v>15</v>
      </c>
      <c r="S10" s="13" t="s">
        <v>17</v>
      </c>
      <c r="T10" s="3" t="s">
        <v>14</v>
      </c>
    </row>
    <row r="11" spans="1:20" s="6" customFormat="1" ht="101.25">
      <c r="A11" s="15" t="s">
        <v>21</v>
      </c>
      <c r="B11" s="10" t="s">
        <v>22</v>
      </c>
      <c r="C11" s="14" t="s">
        <v>18</v>
      </c>
      <c r="D11" s="16" t="s">
        <v>19</v>
      </c>
      <c r="E11" s="14" t="s">
        <v>20</v>
      </c>
      <c r="F11" s="14" t="s">
        <v>39</v>
      </c>
      <c r="G11" s="14" t="s">
        <v>41</v>
      </c>
      <c r="H11" s="14" t="s">
        <v>38</v>
      </c>
      <c r="I11" s="14" t="s">
        <v>36</v>
      </c>
      <c r="J11" s="14">
        <v>515</v>
      </c>
      <c r="K11" s="14">
        <v>515</v>
      </c>
      <c r="L11" s="14" t="s">
        <v>40</v>
      </c>
      <c r="M11" s="14" t="s">
        <v>38</v>
      </c>
      <c r="N11" s="14">
        <v>515</v>
      </c>
      <c r="O11" s="14">
        <v>515</v>
      </c>
      <c r="P11" s="14" t="s">
        <v>40</v>
      </c>
      <c r="Q11" s="14" t="s">
        <v>38</v>
      </c>
      <c r="R11" s="14">
        <v>515</v>
      </c>
      <c r="S11" s="14">
        <v>515</v>
      </c>
      <c r="T11" s="5" t="s">
        <v>40</v>
      </c>
    </row>
    <row r="12" spans="1:20" s="8" customFormat="1" ht="101.25">
      <c r="A12" s="15" t="s">
        <v>23</v>
      </c>
      <c r="B12" s="10" t="s">
        <v>24</v>
      </c>
      <c r="C12" s="14" t="s">
        <v>18</v>
      </c>
      <c r="D12" s="16" t="s">
        <v>19</v>
      </c>
      <c r="E12" s="14" t="s">
        <v>20</v>
      </c>
      <c r="F12" s="11" t="s">
        <v>39</v>
      </c>
      <c r="G12" s="11" t="s">
        <v>41</v>
      </c>
      <c r="H12" s="11" t="s">
        <v>38</v>
      </c>
      <c r="I12" s="11" t="s">
        <v>37</v>
      </c>
      <c r="J12" s="11">
        <v>5279</v>
      </c>
      <c r="K12" s="11">
        <v>5279</v>
      </c>
      <c r="L12" s="11" t="s">
        <v>40</v>
      </c>
      <c r="M12" s="14" t="s">
        <v>38</v>
      </c>
      <c r="N12" s="11">
        <v>5279</v>
      </c>
      <c r="O12" s="11">
        <v>5279</v>
      </c>
      <c r="P12" s="11" t="s">
        <v>40</v>
      </c>
      <c r="Q12" s="14" t="s">
        <v>38</v>
      </c>
      <c r="R12" s="11">
        <v>5279</v>
      </c>
      <c r="S12" s="11">
        <v>5279</v>
      </c>
      <c r="T12" s="7" t="s">
        <v>40</v>
      </c>
    </row>
    <row r="13" spans="1:20" s="8" customFormat="1" ht="45" hidden="1">
      <c r="A13" s="10" t="s">
        <v>25</v>
      </c>
      <c r="B13" s="10" t="s">
        <v>26</v>
      </c>
      <c r="C13" s="11" t="s">
        <v>33</v>
      </c>
      <c r="D13" s="10" t="s">
        <v>34</v>
      </c>
      <c r="E13" s="11" t="s">
        <v>20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</row>
    <row r="14" spans="1:20" s="8" customFormat="1" ht="180" hidden="1">
      <c r="A14" s="10" t="s">
        <v>27</v>
      </c>
      <c r="B14" s="10" t="s">
        <v>28</v>
      </c>
      <c r="C14" s="11" t="s">
        <v>33</v>
      </c>
      <c r="D14" s="10" t="s">
        <v>34</v>
      </c>
      <c r="E14" s="11" t="s">
        <v>20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7"/>
    </row>
    <row r="15" spans="1:20" s="8" customFormat="1" ht="22.5" hidden="1">
      <c r="A15" s="10" t="s">
        <v>29</v>
      </c>
      <c r="B15" s="10" t="s">
        <v>30</v>
      </c>
      <c r="C15" s="11" t="s">
        <v>33</v>
      </c>
      <c r="D15" s="10" t="s">
        <v>34</v>
      </c>
      <c r="E15" s="11" t="s">
        <v>20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</row>
    <row r="16" spans="1:20" s="8" customFormat="1" ht="45" hidden="1">
      <c r="A16" s="10" t="s">
        <v>31</v>
      </c>
      <c r="B16" s="10" t="s">
        <v>32</v>
      </c>
      <c r="C16" s="11" t="s">
        <v>33</v>
      </c>
      <c r="D16" s="10" t="s">
        <v>34</v>
      </c>
      <c r="E16" s="11" t="s">
        <v>20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7"/>
    </row>
    <row r="17" hidden="1"/>
  </sheetData>
  <mergeCells count="15">
    <mergeCell ref="Q1:T1"/>
    <mergeCell ref="Q2:T2"/>
    <mergeCell ref="Q3:T3"/>
    <mergeCell ref="I9:L9"/>
    <mergeCell ref="M9:P9"/>
    <mergeCell ref="Q9:T9"/>
    <mergeCell ref="A5:T5"/>
    <mergeCell ref="A6:T6"/>
    <mergeCell ref="A7:T7"/>
    <mergeCell ref="A9:A10"/>
    <mergeCell ref="B9:B10"/>
    <mergeCell ref="F9:H9"/>
    <mergeCell ref="C9:C10"/>
    <mergeCell ref="D9:D10"/>
    <mergeCell ref="E9:E10"/>
  </mergeCells>
  <pageMargins left="0" right="0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zoomScale="70" zoomScaleNormal="70" workbookViewId="0">
      <selection activeCell="A11" sqref="A11"/>
    </sheetView>
  </sheetViews>
  <sheetFormatPr defaultColWidth="9.140625" defaultRowHeight="15"/>
  <cols>
    <col min="1" max="1" width="11" style="18" customWidth="1"/>
    <col min="2" max="2" width="18.42578125" style="18" customWidth="1"/>
    <col min="3" max="3" width="14" style="18" customWidth="1"/>
    <col min="4" max="5" width="9.140625" style="18"/>
    <col min="6" max="6" width="26" style="18" customWidth="1"/>
    <col min="7" max="7" width="11.85546875" style="18" customWidth="1"/>
    <col min="8" max="8" width="20.28515625" style="18" customWidth="1"/>
    <col min="9" max="9" width="17.140625" style="18" customWidth="1"/>
    <col min="10" max="10" width="11" style="18" customWidth="1"/>
    <col min="11" max="11" width="12.140625" style="18" customWidth="1"/>
    <col min="12" max="12" width="15.5703125" style="18" customWidth="1"/>
    <col min="13" max="13" width="18.7109375" style="18" customWidth="1"/>
    <col min="14" max="14" width="11" style="18" customWidth="1"/>
    <col min="15" max="15" width="11.7109375" style="18" customWidth="1"/>
    <col min="16" max="16" width="11.42578125" style="18" customWidth="1"/>
    <col min="17" max="17" width="17.42578125" style="18" customWidth="1"/>
    <col min="18" max="18" width="11.28515625" style="18" customWidth="1"/>
    <col min="19" max="19" width="12" style="18" customWidth="1"/>
    <col min="20" max="20" width="12.140625" style="18" customWidth="1"/>
    <col min="21" max="16384" width="9.140625" style="18"/>
  </cols>
  <sheetData>
    <row r="1" spans="1:20" ht="15.75">
      <c r="A1" s="17"/>
      <c r="B1" s="17"/>
      <c r="C1" s="17"/>
      <c r="D1" s="17"/>
      <c r="E1" s="17"/>
      <c r="F1" s="17"/>
      <c r="H1" s="17"/>
      <c r="Q1" s="112"/>
      <c r="R1" s="112"/>
      <c r="S1" s="112"/>
      <c r="T1" s="112"/>
    </row>
    <row r="2" spans="1:20" ht="15.75" customHeight="1">
      <c r="A2" s="17"/>
      <c r="B2" s="17"/>
      <c r="C2" s="17"/>
      <c r="D2" s="17"/>
      <c r="E2" s="17"/>
      <c r="F2" s="17"/>
      <c r="H2" s="17"/>
      <c r="Q2" s="112"/>
      <c r="R2" s="112"/>
      <c r="S2" s="112"/>
      <c r="T2" s="112"/>
    </row>
    <row r="3" spans="1:20" ht="15.75" customHeight="1">
      <c r="A3" s="17"/>
      <c r="B3" s="17"/>
      <c r="C3" s="17"/>
      <c r="D3" s="17"/>
      <c r="E3" s="17"/>
      <c r="F3" s="17"/>
      <c r="H3" s="17"/>
      <c r="Q3" s="112"/>
      <c r="R3" s="112"/>
      <c r="S3" s="112"/>
      <c r="T3" s="112"/>
    </row>
    <row r="4" spans="1:20" ht="15.7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20" ht="37.5" customHeight="1">
      <c r="A5" s="113" t="s">
        <v>16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0" ht="15.75" customHeight="1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1:20" ht="14.25" customHeight="1">
      <c r="A7" s="111" t="s">
        <v>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9" spans="1:20" s="19" customFormat="1" ht="29.25" customHeight="1">
      <c r="A9" s="114" t="s">
        <v>4</v>
      </c>
      <c r="B9" s="114" t="s">
        <v>10</v>
      </c>
      <c r="C9" s="114" t="s">
        <v>11</v>
      </c>
      <c r="D9" s="114" t="s">
        <v>5</v>
      </c>
      <c r="E9" s="114" t="s">
        <v>12</v>
      </c>
      <c r="F9" s="114" t="s">
        <v>6</v>
      </c>
      <c r="G9" s="114"/>
      <c r="H9" s="114"/>
      <c r="I9" s="114" t="s">
        <v>1</v>
      </c>
      <c r="J9" s="114"/>
      <c r="K9" s="114"/>
      <c r="L9" s="114"/>
      <c r="M9" s="114" t="s">
        <v>2</v>
      </c>
      <c r="N9" s="114"/>
      <c r="O9" s="114"/>
      <c r="P9" s="114"/>
      <c r="Q9" s="114" t="s">
        <v>3</v>
      </c>
      <c r="R9" s="114"/>
      <c r="S9" s="114"/>
      <c r="T9" s="114"/>
    </row>
    <row r="10" spans="1:20" s="19" customFormat="1" ht="126.75" customHeight="1">
      <c r="A10" s="114"/>
      <c r="B10" s="114"/>
      <c r="C10" s="114"/>
      <c r="D10" s="114"/>
      <c r="E10" s="114"/>
      <c r="F10" s="44" t="s">
        <v>9</v>
      </c>
      <c r="G10" s="44" t="s">
        <v>7</v>
      </c>
      <c r="H10" s="44" t="s">
        <v>8</v>
      </c>
      <c r="I10" s="20" t="s">
        <v>13</v>
      </c>
      <c r="J10" s="20" t="s">
        <v>15</v>
      </c>
      <c r="K10" s="20" t="s">
        <v>17</v>
      </c>
      <c r="L10" s="20" t="s">
        <v>14</v>
      </c>
      <c r="M10" s="20" t="s">
        <v>13</v>
      </c>
      <c r="N10" s="20" t="s">
        <v>15</v>
      </c>
      <c r="O10" s="20" t="s">
        <v>17</v>
      </c>
      <c r="P10" s="20" t="s">
        <v>14</v>
      </c>
      <c r="Q10" s="20" t="s">
        <v>13</v>
      </c>
      <c r="R10" s="20" t="s">
        <v>15</v>
      </c>
      <c r="S10" s="20" t="s">
        <v>17</v>
      </c>
      <c r="T10" s="20" t="s">
        <v>14</v>
      </c>
    </row>
    <row r="11" spans="1:20" ht="138.75" customHeight="1">
      <c r="A11" s="21" t="s">
        <v>43</v>
      </c>
      <c r="B11" s="22" t="s">
        <v>44</v>
      </c>
      <c r="C11" s="23" t="s">
        <v>45</v>
      </c>
      <c r="D11" s="23" t="s">
        <v>46</v>
      </c>
      <c r="E11" s="23" t="s">
        <v>47</v>
      </c>
      <c r="F11" s="24" t="s">
        <v>48</v>
      </c>
      <c r="G11" s="24" t="s">
        <v>49</v>
      </c>
      <c r="H11" s="25" t="s">
        <v>50</v>
      </c>
      <c r="I11" s="23" t="s">
        <v>51</v>
      </c>
      <c r="J11" s="23">
        <v>14909</v>
      </c>
      <c r="K11" s="23">
        <v>14909</v>
      </c>
      <c r="L11" s="23"/>
      <c r="M11" s="23" t="s">
        <v>52</v>
      </c>
      <c r="N11" s="23">
        <v>15016</v>
      </c>
      <c r="O11" s="23">
        <v>15016</v>
      </c>
      <c r="P11" s="23"/>
      <c r="Q11" s="23" t="s">
        <v>53</v>
      </c>
      <c r="R11" s="23">
        <v>15124</v>
      </c>
      <c r="S11" s="23">
        <v>15124</v>
      </c>
      <c r="T11" s="23"/>
    </row>
    <row r="12" spans="1:20" ht="123.75">
      <c r="A12" s="21" t="s">
        <v>43</v>
      </c>
      <c r="B12" s="22" t="s">
        <v>54</v>
      </c>
      <c r="C12" s="23" t="s">
        <v>45</v>
      </c>
      <c r="D12" s="23" t="s">
        <v>46</v>
      </c>
      <c r="E12" s="23" t="s">
        <v>47</v>
      </c>
      <c r="F12" s="24" t="s">
        <v>48</v>
      </c>
      <c r="G12" s="24" t="s">
        <v>49</v>
      </c>
      <c r="H12" s="25" t="s">
        <v>50</v>
      </c>
      <c r="I12" s="23" t="s">
        <v>55</v>
      </c>
      <c r="J12" s="23">
        <v>16422</v>
      </c>
      <c r="K12" s="23">
        <v>16422</v>
      </c>
      <c r="L12" s="23"/>
      <c r="M12" s="23" t="s">
        <v>56</v>
      </c>
      <c r="N12" s="23">
        <v>16540</v>
      </c>
      <c r="O12" s="23">
        <v>16540</v>
      </c>
      <c r="P12" s="23"/>
      <c r="Q12" s="23" t="s">
        <v>57</v>
      </c>
      <c r="R12" s="23">
        <v>16659</v>
      </c>
      <c r="S12" s="23">
        <v>16659</v>
      </c>
      <c r="T12" s="23"/>
    </row>
    <row r="13" spans="1:20" ht="123.75">
      <c r="A13" s="21" t="s">
        <v>43</v>
      </c>
      <c r="B13" s="22" t="s">
        <v>58</v>
      </c>
      <c r="C13" s="23" t="s">
        <v>45</v>
      </c>
      <c r="D13" s="23" t="s">
        <v>46</v>
      </c>
      <c r="E13" s="23" t="s">
        <v>47</v>
      </c>
      <c r="F13" s="24" t="s">
        <v>48</v>
      </c>
      <c r="G13" s="24" t="s">
        <v>49</v>
      </c>
      <c r="H13" s="25" t="s">
        <v>50</v>
      </c>
      <c r="I13" s="23" t="s">
        <v>59</v>
      </c>
      <c r="J13" s="23">
        <v>1515</v>
      </c>
      <c r="K13" s="23">
        <v>1515</v>
      </c>
      <c r="L13" s="23"/>
      <c r="M13" s="23" t="s">
        <v>60</v>
      </c>
      <c r="N13" s="23">
        <v>1525</v>
      </c>
      <c r="O13" s="23">
        <v>1525</v>
      </c>
      <c r="P13" s="23"/>
      <c r="Q13" s="23" t="s">
        <v>61</v>
      </c>
      <c r="R13" s="23">
        <v>1536</v>
      </c>
      <c r="S13" s="23">
        <v>1536</v>
      </c>
      <c r="T13" s="23"/>
    </row>
    <row r="14" spans="1:20" ht="123.75">
      <c r="A14" s="21" t="s">
        <v>43</v>
      </c>
      <c r="B14" s="22" t="s">
        <v>62</v>
      </c>
      <c r="C14" s="23" t="s">
        <v>45</v>
      </c>
      <c r="D14" s="23" t="s">
        <v>46</v>
      </c>
      <c r="E14" s="23" t="s">
        <v>47</v>
      </c>
      <c r="F14" s="24" t="s">
        <v>48</v>
      </c>
      <c r="G14" s="24" t="s">
        <v>49</v>
      </c>
      <c r="H14" s="25" t="s">
        <v>50</v>
      </c>
      <c r="I14" s="23" t="s">
        <v>63</v>
      </c>
      <c r="J14" s="23">
        <v>12632</v>
      </c>
      <c r="K14" s="23">
        <v>12632</v>
      </c>
      <c r="L14" s="23"/>
      <c r="M14" s="23" t="s">
        <v>64</v>
      </c>
      <c r="N14" s="23">
        <v>12723</v>
      </c>
      <c r="O14" s="23">
        <v>12723</v>
      </c>
      <c r="P14" s="23"/>
      <c r="Q14" s="23" t="s">
        <v>65</v>
      </c>
      <c r="R14" s="23">
        <v>12813</v>
      </c>
      <c r="S14" s="23">
        <v>12813</v>
      </c>
      <c r="T14" s="23"/>
    </row>
    <row r="15" spans="1:20" ht="123.75">
      <c r="A15" s="21" t="s">
        <v>43</v>
      </c>
      <c r="B15" s="22" t="s">
        <v>66</v>
      </c>
      <c r="C15" s="23" t="s">
        <v>45</v>
      </c>
      <c r="D15" s="23" t="s">
        <v>46</v>
      </c>
      <c r="E15" s="23" t="s">
        <v>47</v>
      </c>
      <c r="F15" s="24" t="s">
        <v>48</v>
      </c>
      <c r="G15" s="24" t="s">
        <v>49</v>
      </c>
      <c r="H15" s="25" t="s">
        <v>50</v>
      </c>
      <c r="I15" s="23" t="s">
        <v>67</v>
      </c>
      <c r="J15" s="23">
        <v>884</v>
      </c>
      <c r="K15" s="23">
        <v>884</v>
      </c>
      <c r="L15" s="23"/>
      <c r="M15" s="23" t="s">
        <v>68</v>
      </c>
      <c r="N15" s="23">
        <v>890</v>
      </c>
      <c r="O15" s="23">
        <v>890</v>
      </c>
      <c r="P15" s="23"/>
      <c r="Q15" s="23" t="s">
        <v>69</v>
      </c>
      <c r="R15" s="23">
        <v>896</v>
      </c>
      <c r="S15" s="23">
        <v>896</v>
      </c>
      <c r="T15" s="23"/>
    </row>
    <row r="16" spans="1:20" ht="123.75">
      <c r="A16" s="21" t="s">
        <v>43</v>
      </c>
      <c r="B16" s="22" t="s">
        <v>70</v>
      </c>
      <c r="C16" s="23" t="s">
        <v>45</v>
      </c>
      <c r="D16" s="23" t="s">
        <v>46</v>
      </c>
      <c r="E16" s="23" t="s">
        <v>47</v>
      </c>
      <c r="F16" s="24" t="s">
        <v>48</v>
      </c>
      <c r="G16" s="24" t="s">
        <v>49</v>
      </c>
      <c r="H16" s="25" t="s">
        <v>50</v>
      </c>
      <c r="I16" s="23" t="s">
        <v>71</v>
      </c>
      <c r="J16" s="23">
        <v>33255</v>
      </c>
      <c r="K16" s="23">
        <v>33255</v>
      </c>
      <c r="L16" s="23"/>
      <c r="M16" s="23" t="s">
        <v>72</v>
      </c>
      <c r="N16" s="23">
        <v>33495</v>
      </c>
      <c r="O16" s="23">
        <v>33495</v>
      </c>
      <c r="P16" s="23"/>
      <c r="Q16" s="23" t="s">
        <v>73</v>
      </c>
      <c r="R16" s="23">
        <v>33735</v>
      </c>
      <c r="S16" s="23">
        <v>33735</v>
      </c>
      <c r="T16" s="23"/>
    </row>
    <row r="17" spans="1:20" ht="123.75">
      <c r="A17" s="21" t="s">
        <v>43</v>
      </c>
      <c r="B17" s="22" t="s">
        <v>74</v>
      </c>
      <c r="C17" s="23" t="s">
        <v>45</v>
      </c>
      <c r="D17" s="23" t="s">
        <v>46</v>
      </c>
      <c r="E17" s="23" t="s">
        <v>47</v>
      </c>
      <c r="F17" s="24" t="s">
        <v>48</v>
      </c>
      <c r="G17" s="24" t="s">
        <v>49</v>
      </c>
      <c r="H17" s="25" t="s">
        <v>50</v>
      </c>
      <c r="I17" s="23" t="s">
        <v>75</v>
      </c>
      <c r="J17" s="23">
        <v>2526</v>
      </c>
      <c r="K17" s="23">
        <v>2526</v>
      </c>
      <c r="L17" s="23"/>
      <c r="M17" s="23" t="s">
        <v>76</v>
      </c>
      <c r="N17" s="23">
        <v>2544</v>
      </c>
      <c r="O17" s="23">
        <v>2544</v>
      </c>
      <c r="P17" s="23"/>
      <c r="Q17" s="23" t="s">
        <v>77</v>
      </c>
      <c r="R17" s="23">
        <v>2562</v>
      </c>
      <c r="S17" s="23">
        <v>2562</v>
      </c>
      <c r="T17" s="23"/>
    </row>
    <row r="18" spans="1:20" ht="123.75">
      <c r="A18" s="21" t="s">
        <v>43</v>
      </c>
      <c r="B18" s="22" t="s">
        <v>78</v>
      </c>
      <c r="C18" s="23" t="s">
        <v>45</v>
      </c>
      <c r="D18" s="23" t="s">
        <v>46</v>
      </c>
      <c r="E18" s="23" t="s">
        <v>47</v>
      </c>
      <c r="F18" s="24" t="s">
        <v>48</v>
      </c>
      <c r="G18" s="24" t="s">
        <v>49</v>
      </c>
      <c r="H18" s="25" t="s">
        <v>50</v>
      </c>
      <c r="I18" s="23" t="s">
        <v>79</v>
      </c>
      <c r="J18" s="23">
        <v>126083</v>
      </c>
      <c r="K18" s="23">
        <v>126083</v>
      </c>
      <c r="L18" s="23"/>
      <c r="M18" s="23" t="s">
        <v>80</v>
      </c>
      <c r="N18" s="23">
        <v>126994</v>
      </c>
      <c r="O18" s="23">
        <v>126994</v>
      </c>
      <c r="P18" s="23"/>
      <c r="Q18" s="23" t="s">
        <v>81</v>
      </c>
      <c r="R18" s="23">
        <v>127908</v>
      </c>
      <c r="S18" s="23">
        <v>127908</v>
      </c>
      <c r="T18" s="23"/>
    </row>
    <row r="19" spans="1:20" ht="123.75">
      <c r="A19" s="21" t="s">
        <v>43</v>
      </c>
      <c r="B19" s="22" t="s">
        <v>82</v>
      </c>
      <c r="C19" s="23" t="s">
        <v>45</v>
      </c>
      <c r="D19" s="23" t="s">
        <v>46</v>
      </c>
      <c r="E19" s="23" t="s">
        <v>47</v>
      </c>
      <c r="F19" s="24" t="s">
        <v>48</v>
      </c>
      <c r="G19" s="24" t="s">
        <v>49</v>
      </c>
      <c r="H19" s="25" t="s">
        <v>50</v>
      </c>
      <c r="I19" s="23" t="s">
        <v>83</v>
      </c>
      <c r="J19" s="23">
        <v>11632</v>
      </c>
      <c r="K19" s="23">
        <v>11632</v>
      </c>
      <c r="L19" s="23"/>
      <c r="M19" s="23" t="s">
        <v>84</v>
      </c>
      <c r="N19" s="23">
        <v>11718</v>
      </c>
      <c r="O19" s="23">
        <v>11718</v>
      </c>
      <c r="P19" s="23"/>
      <c r="Q19" s="23" t="s">
        <v>85</v>
      </c>
      <c r="R19" s="23">
        <v>11806</v>
      </c>
      <c r="S19" s="23">
        <v>11806</v>
      </c>
      <c r="T19" s="23"/>
    </row>
    <row r="20" spans="1:20" ht="123.75">
      <c r="A20" s="21" t="s">
        <v>43</v>
      </c>
      <c r="B20" s="22" t="s">
        <v>86</v>
      </c>
      <c r="C20" s="23" t="s">
        <v>45</v>
      </c>
      <c r="D20" s="23" t="s">
        <v>46</v>
      </c>
      <c r="E20" s="23" t="s">
        <v>47</v>
      </c>
      <c r="F20" s="24" t="s">
        <v>48</v>
      </c>
      <c r="G20" s="24" t="s">
        <v>49</v>
      </c>
      <c r="H20" s="25" t="s">
        <v>50</v>
      </c>
      <c r="I20" s="23" t="s">
        <v>87</v>
      </c>
      <c r="J20" s="23">
        <v>64485</v>
      </c>
      <c r="K20" s="23">
        <v>64485</v>
      </c>
      <c r="L20" s="23"/>
      <c r="M20" s="23" t="s">
        <v>88</v>
      </c>
      <c r="N20" s="23">
        <v>64951</v>
      </c>
      <c r="O20" s="23">
        <v>64951</v>
      </c>
      <c r="P20" s="23"/>
      <c r="Q20" s="23" t="s">
        <v>89</v>
      </c>
      <c r="R20" s="23">
        <v>65419</v>
      </c>
      <c r="S20" s="23">
        <v>65419</v>
      </c>
      <c r="T20" s="23"/>
    </row>
    <row r="21" spans="1:20" ht="123.75">
      <c r="A21" s="21" t="s">
        <v>43</v>
      </c>
      <c r="B21" s="22" t="s">
        <v>90</v>
      </c>
      <c r="C21" s="23" t="s">
        <v>45</v>
      </c>
      <c r="D21" s="23" t="s">
        <v>46</v>
      </c>
      <c r="E21" s="23" t="s">
        <v>47</v>
      </c>
      <c r="F21" s="24" t="s">
        <v>48</v>
      </c>
      <c r="G21" s="24" t="s">
        <v>49</v>
      </c>
      <c r="H21" s="25" t="s">
        <v>50</v>
      </c>
      <c r="I21" s="23" t="s">
        <v>91</v>
      </c>
      <c r="J21" s="23">
        <v>1243</v>
      </c>
      <c r="K21" s="23">
        <v>1243</v>
      </c>
      <c r="L21" s="23"/>
      <c r="M21" s="23" t="s">
        <v>92</v>
      </c>
      <c r="N21" s="23">
        <v>1253</v>
      </c>
      <c r="O21" s="23">
        <v>1253</v>
      </c>
      <c r="P21" s="23"/>
      <c r="Q21" s="23" t="s">
        <v>93</v>
      </c>
      <c r="R21" s="23">
        <v>1261</v>
      </c>
      <c r="S21" s="23">
        <v>1261</v>
      </c>
      <c r="T21" s="23"/>
    </row>
    <row r="22" spans="1:20" ht="123.75">
      <c r="A22" s="21" t="s">
        <v>43</v>
      </c>
      <c r="B22" s="22" t="s">
        <v>94</v>
      </c>
      <c r="C22" s="23" t="s">
        <v>45</v>
      </c>
      <c r="D22" s="23" t="s">
        <v>46</v>
      </c>
      <c r="E22" s="23" t="s">
        <v>47</v>
      </c>
      <c r="F22" s="24" t="s">
        <v>48</v>
      </c>
      <c r="G22" s="24" t="s">
        <v>49</v>
      </c>
      <c r="H22" s="25" t="s">
        <v>50</v>
      </c>
      <c r="I22" s="23" t="s">
        <v>95</v>
      </c>
      <c r="J22" s="23">
        <v>462</v>
      </c>
      <c r="K22" s="23">
        <v>462</v>
      </c>
      <c r="L22" s="23"/>
      <c r="M22" s="23" t="s">
        <v>96</v>
      </c>
      <c r="N22" s="23">
        <v>466</v>
      </c>
      <c r="O22" s="23">
        <v>466</v>
      </c>
      <c r="P22" s="23"/>
      <c r="Q22" s="23" t="s">
        <v>97</v>
      </c>
      <c r="R22" s="23">
        <v>470</v>
      </c>
      <c r="S22" s="23">
        <v>470</v>
      </c>
      <c r="T22" s="23"/>
    </row>
    <row r="23" spans="1:20" ht="123.75">
      <c r="A23" s="21" t="s">
        <v>43</v>
      </c>
      <c r="B23" s="22" t="s">
        <v>98</v>
      </c>
      <c r="C23" s="23" t="s">
        <v>45</v>
      </c>
      <c r="D23" s="23" t="s">
        <v>46</v>
      </c>
      <c r="E23" s="23" t="s">
        <v>47</v>
      </c>
      <c r="F23" s="24" t="s">
        <v>48</v>
      </c>
      <c r="G23" s="24" t="s">
        <v>49</v>
      </c>
      <c r="H23" s="25" t="s">
        <v>50</v>
      </c>
      <c r="I23" s="23" t="s">
        <v>99</v>
      </c>
      <c r="J23" s="23">
        <v>40049</v>
      </c>
      <c r="K23" s="23">
        <v>40049</v>
      </c>
      <c r="L23" s="23"/>
      <c r="M23" s="23" t="s">
        <v>100</v>
      </c>
      <c r="N23" s="23">
        <v>40339</v>
      </c>
      <c r="O23" s="23">
        <v>40339</v>
      </c>
      <c r="P23" s="23"/>
      <c r="Q23" s="23" t="s">
        <v>101</v>
      </c>
      <c r="R23" s="23">
        <v>40629</v>
      </c>
      <c r="S23" s="23">
        <v>40629</v>
      </c>
      <c r="T23" s="23"/>
    </row>
    <row r="24" spans="1:20" ht="123.75">
      <c r="A24" s="21" t="s">
        <v>43</v>
      </c>
      <c r="B24" s="22" t="s">
        <v>102</v>
      </c>
      <c r="C24" s="23" t="s">
        <v>45</v>
      </c>
      <c r="D24" s="23" t="s">
        <v>46</v>
      </c>
      <c r="E24" s="23" t="s">
        <v>47</v>
      </c>
      <c r="F24" s="24" t="s">
        <v>48</v>
      </c>
      <c r="G24" s="24" t="s">
        <v>49</v>
      </c>
      <c r="H24" s="25" t="s">
        <v>50</v>
      </c>
      <c r="I24" s="23" t="s">
        <v>103</v>
      </c>
      <c r="J24" s="23">
        <v>9980</v>
      </c>
      <c r="K24" s="23">
        <v>9980</v>
      </c>
      <c r="L24" s="23"/>
      <c r="M24" s="23" t="s">
        <v>104</v>
      </c>
      <c r="N24" s="23">
        <v>10052</v>
      </c>
      <c r="O24" s="23">
        <v>10052</v>
      </c>
      <c r="P24" s="23"/>
      <c r="Q24" s="23" t="s">
        <v>105</v>
      </c>
      <c r="R24" s="23">
        <v>10124</v>
      </c>
      <c r="S24" s="23">
        <v>10124</v>
      </c>
      <c r="T24" s="23"/>
    </row>
    <row r="25" spans="1:20" ht="123.75">
      <c r="A25" s="21" t="s">
        <v>43</v>
      </c>
      <c r="B25" s="22" t="s">
        <v>106</v>
      </c>
      <c r="C25" s="23" t="s">
        <v>45</v>
      </c>
      <c r="D25" s="23" t="s">
        <v>46</v>
      </c>
      <c r="E25" s="23" t="s">
        <v>47</v>
      </c>
      <c r="F25" s="24" t="s">
        <v>48</v>
      </c>
      <c r="G25" s="24" t="s">
        <v>49</v>
      </c>
      <c r="H25" s="25" t="s">
        <v>50</v>
      </c>
      <c r="I25" s="23" t="s">
        <v>107</v>
      </c>
      <c r="J25" s="23">
        <v>15079</v>
      </c>
      <c r="K25" s="23">
        <v>15079</v>
      </c>
      <c r="L25" s="23"/>
      <c r="M25" s="23" t="s">
        <v>108</v>
      </c>
      <c r="N25" s="23">
        <v>15187</v>
      </c>
      <c r="O25" s="23">
        <v>15187</v>
      </c>
      <c r="P25" s="23"/>
      <c r="Q25" s="23" t="s">
        <v>109</v>
      </c>
      <c r="R25" s="23">
        <v>15296</v>
      </c>
      <c r="S25" s="23">
        <v>15296</v>
      </c>
      <c r="T25" s="23"/>
    </row>
    <row r="26" spans="1:20" ht="123.75">
      <c r="A26" s="21" t="s">
        <v>110</v>
      </c>
      <c r="B26" s="22" t="s">
        <v>111</v>
      </c>
      <c r="C26" s="23" t="s">
        <v>45</v>
      </c>
      <c r="D26" s="23" t="s">
        <v>46</v>
      </c>
      <c r="E26" s="23" t="s">
        <v>47</v>
      </c>
      <c r="F26" s="24" t="s">
        <v>48</v>
      </c>
      <c r="G26" s="24" t="s">
        <v>49</v>
      </c>
      <c r="H26" s="25" t="s">
        <v>50</v>
      </c>
      <c r="I26" s="23" t="s">
        <v>112</v>
      </c>
      <c r="J26" s="23">
        <v>4043</v>
      </c>
      <c r="K26" s="23">
        <v>4043</v>
      </c>
      <c r="L26" s="23"/>
      <c r="M26" s="23" t="s">
        <v>113</v>
      </c>
      <c r="N26" s="23">
        <v>4073</v>
      </c>
      <c r="O26" s="23">
        <v>4073</v>
      </c>
      <c r="P26" s="23"/>
      <c r="Q26" s="23" t="s">
        <v>114</v>
      </c>
      <c r="R26" s="23">
        <v>4103</v>
      </c>
      <c r="S26" s="23">
        <v>4103</v>
      </c>
      <c r="T26" s="23"/>
    </row>
    <row r="27" spans="1:20" ht="123.75">
      <c r="A27" s="21" t="s">
        <v>110</v>
      </c>
      <c r="B27" s="22" t="s">
        <v>115</v>
      </c>
      <c r="C27" s="23" t="s">
        <v>45</v>
      </c>
      <c r="D27" s="23" t="s">
        <v>46</v>
      </c>
      <c r="E27" s="23" t="s">
        <v>47</v>
      </c>
      <c r="F27" s="24" t="s">
        <v>48</v>
      </c>
      <c r="G27" s="24" t="s">
        <v>49</v>
      </c>
      <c r="H27" s="25" t="s">
        <v>50</v>
      </c>
      <c r="I27" s="23" t="s">
        <v>116</v>
      </c>
      <c r="J27" s="23">
        <v>1768</v>
      </c>
      <c r="K27" s="23">
        <v>1768</v>
      </c>
      <c r="L27" s="23"/>
      <c r="M27" s="23" t="s">
        <v>117</v>
      </c>
      <c r="N27" s="23">
        <v>1780</v>
      </c>
      <c r="O27" s="23">
        <v>1780</v>
      </c>
      <c r="P27" s="23"/>
      <c r="Q27" s="23" t="s">
        <v>118</v>
      </c>
      <c r="R27" s="23">
        <v>1793</v>
      </c>
      <c r="S27" s="23">
        <v>1793</v>
      </c>
      <c r="T27" s="23"/>
    </row>
    <row r="28" spans="1:20" ht="123.75">
      <c r="A28" s="21" t="s">
        <v>110</v>
      </c>
      <c r="B28" s="22" t="s">
        <v>119</v>
      </c>
      <c r="C28" s="23" t="s">
        <v>45</v>
      </c>
      <c r="D28" s="23" t="s">
        <v>46</v>
      </c>
      <c r="E28" s="23" t="s">
        <v>47</v>
      </c>
      <c r="F28" s="24" t="s">
        <v>48</v>
      </c>
      <c r="G28" s="24" t="s">
        <v>49</v>
      </c>
      <c r="H28" s="25" t="s">
        <v>50</v>
      </c>
      <c r="I28" s="23" t="s">
        <v>120</v>
      </c>
      <c r="J28" s="23">
        <v>2654</v>
      </c>
      <c r="K28" s="23">
        <v>2654</v>
      </c>
      <c r="L28" s="23"/>
      <c r="M28" s="23" t="s">
        <v>121</v>
      </c>
      <c r="N28" s="23">
        <v>2674</v>
      </c>
      <c r="O28" s="23">
        <v>2674</v>
      </c>
      <c r="P28" s="23"/>
      <c r="Q28" s="23" t="s">
        <v>122</v>
      </c>
      <c r="R28" s="23">
        <v>2694</v>
      </c>
      <c r="S28" s="23">
        <v>2694</v>
      </c>
      <c r="T28" s="23"/>
    </row>
    <row r="29" spans="1:20" ht="123.75">
      <c r="A29" s="21" t="s">
        <v>110</v>
      </c>
      <c r="B29" s="22" t="s">
        <v>123</v>
      </c>
      <c r="C29" s="23" t="s">
        <v>45</v>
      </c>
      <c r="D29" s="23" t="s">
        <v>46</v>
      </c>
      <c r="E29" s="23" t="s">
        <v>47</v>
      </c>
      <c r="F29" s="24" t="s">
        <v>48</v>
      </c>
      <c r="G29" s="24" t="s">
        <v>49</v>
      </c>
      <c r="H29" s="25" t="s">
        <v>50</v>
      </c>
      <c r="I29" s="23" t="s">
        <v>124</v>
      </c>
      <c r="J29" s="23">
        <v>6822</v>
      </c>
      <c r="K29" s="23">
        <v>6822</v>
      </c>
      <c r="L29" s="23"/>
      <c r="M29" s="23" t="s">
        <v>125</v>
      </c>
      <c r="N29" s="23">
        <v>6871</v>
      </c>
      <c r="O29" s="23">
        <v>6871</v>
      </c>
      <c r="P29" s="23"/>
      <c r="Q29" s="23" t="s">
        <v>126</v>
      </c>
      <c r="R29" s="23">
        <v>6920</v>
      </c>
      <c r="S29" s="23">
        <v>6920</v>
      </c>
      <c r="T29" s="23"/>
    </row>
    <row r="30" spans="1:20" ht="123.75">
      <c r="A30" s="21" t="s">
        <v>110</v>
      </c>
      <c r="B30" s="22" t="s">
        <v>127</v>
      </c>
      <c r="C30" s="23" t="s">
        <v>45</v>
      </c>
      <c r="D30" s="23" t="s">
        <v>46</v>
      </c>
      <c r="E30" s="23" t="s">
        <v>47</v>
      </c>
      <c r="F30" s="24" t="s">
        <v>48</v>
      </c>
      <c r="G30" s="24" t="s">
        <v>49</v>
      </c>
      <c r="H30" s="25" t="s">
        <v>50</v>
      </c>
      <c r="I30" s="23" t="s">
        <v>128</v>
      </c>
      <c r="J30" s="23">
        <v>5621</v>
      </c>
      <c r="K30" s="23">
        <v>5621</v>
      </c>
      <c r="L30" s="23"/>
      <c r="M30" s="23" t="s">
        <v>129</v>
      </c>
      <c r="N30" s="23">
        <v>5661</v>
      </c>
      <c r="O30" s="23">
        <v>5661</v>
      </c>
      <c r="P30" s="23"/>
      <c r="Q30" s="23" t="s">
        <v>130</v>
      </c>
      <c r="R30" s="23">
        <v>5702</v>
      </c>
      <c r="S30" s="23">
        <v>5702</v>
      </c>
      <c r="T30" s="23"/>
    </row>
    <row r="31" spans="1:20" ht="123.75">
      <c r="A31" s="21" t="s">
        <v>110</v>
      </c>
      <c r="B31" s="22" t="s">
        <v>131</v>
      </c>
      <c r="C31" s="23" t="s">
        <v>45</v>
      </c>
      <c r="D31" s="23" t="s">
        <v>46</v>
      </c>
      <c r="E31" s="23" t="s">
        <v>47</v>
      </c>
      <c r="F31" s="24" t="s">
        <v>48</v>
      </c>
      <c r="G31" s="24" t="s">
        <v>49</v>
      </c>
      <c r="H31" s="25" t="s">
        <v>50</v>
      </c>
      <c r="I31" s="23" t="s">
        <v>132</v>
      </c>
      <c r="J31" s="23">
        <v>44846</v>
      </c>
      <c r="K31" s="23">
        <v>44846</v>
      </c>
      <c r="L31" s="23"/>
      <c r="M31" s="23" t="s">
        <v>133</v>
      </c>
      <c r="N31" s="23">
        <v>45170</v>
      </c>
      <c r="O31" s="23">
        <v>45170</v>
      </c>
      <c r="P31" s="23"/>
      <c r="Q31" s="23" t="s">
        <v>134</v>
      </c>
      <c r="R31" s="23">
        <v>45493</v>
      </c>
      <c r="S31" s="23">
        <v>45493</v>
      </c>
      <c r="T31" s="23"/>
    </row>
    <row r="32" spans="1:20" ht="123.75">
      <c r="A32" s="21" t="s">
        <v>110</v>
      </c>
      <c r="B32" s="22" t="s">
        <v>135</v>
      </c>
      <c r="C32" s="23" t="s">
        <v>45</v>
      </c>
      <c r="D32" s="23" t="s">
        <v>46</v>
      </c>
      <c r="E32" s="23" t="s">
        <v>47</v>
      </c>
      <c r="F32" s="24" t="s">
        <v>48</v>
      </c>
      <c r="G32" s="24" t="s">
        <v>49</v>
      </c>
      <c r="H32" s="25" t="s">
        <v>50</v>
      </c>
      <c r="I32" s="23" t="s">
        <v>136</v>
      </c>
      <c r="J32" s="23">
        <v>12634</v>
      </c>
      <c r="K32" s="23">
        <v>12634</v>
      </c>
      <c r="L32" s="23"/>
      <c r="M32" s="23" t="s">
        <v>137</v>
      </c>
      <c r="N32" s="23">
        <v>12726</v>
      </c>
      <c r="O32" s="23">
        <v>12726</v>
      </c>
      <c r="P32" s="23"/>
      <c r="Q32" s="23" t="s">
        <v>138</v>
      </c>
      <c r="R32" s="23">
        <v>12816</v>
      </c>
      <c r="S32" s="23">
        <v>12816</v>
      </c>
      <c r="T32" s="23"/>
    </row>
    <row r="33" spans="1:20" ht="123.75">
      <c r="A33" s="21" t="s">
        <v>110</v>
      </c>
      <c r="B33" s="22" t="s">
        <v>139</v>
      </c>
      <c r="C33" s="23" t="s">
        <v>45</v>
      </c>
      <c r="D33" s="23" t="s">
        <v>46</v>
      </c>
      <c r="E33" s="23" t="s">
        <v>47</v>
      </c>
      <c r="F33" s="24" t="s">
        <v>48</v>
      </c>
      <c r="G33" s="24" t="s">
        <v>49</v>
      </c>
      <c r="H33" s="25" t="s">
        <v>50</v>
      </c>
      <c r="I33" s="23" t="s">
        <v>140</v>
      </c>
      <c r="J33" s="23">
        <v>21477</v>
      </c>
      <c r="K33" s="23">
        <v>21477</v>
      </c>
      <c r="L33" s="23"/>
      <c r="M33" s="23" t="s">
        <v>141</v>
      </c>
      <c r="N33" s="23">
        <v>21631</v>
      </c>
      <c r="O33" s="23">
        <v>21631</v>
      </c>
      <c r="P33" s="23"/>
      <c r="Q33" s="23" t="s">
        <v>142</v>
      </c>
      <c r="R33" s="23">
        <v>21786</v>
      </c>
      <c r="S33" s="23">
        <v>21786</v>
      </c>
      <c r="T33" s="23"/>
    </row>
    <row r="34" spans="1:20" ht="123.75">
      <c r="A34" s="21" t="s">
        <v>110</v>
      </c>
      <c r="B34" s="22" t="s">
        <v>143</v>
      </c>
      <c r="C34" s="23" t="s">
        <v>45</v>
      </c>
      <c r="D34" s="23" t="s">
        <v>46</v>
      </c>
      <c r="E34" s="23" t="s">
        <v>47</v>
      </c>
      <c r="F34" s="24" t="s">
        <v>48</v>
      </c>
      <c r="G34" s="24" t="s">
        <v>49</v>
      </c>
      <c r="H34" s="25" t="s">
        <v>50</v>
      </c>
      <c r="I34" s="23" t="s">
        <v>144</v>
      </c>
      <c r="J34" s="23">
        <v>51289</v>
      </c>
      <c r="K34" s="23">
        <v>51289</v>
      </c>
      <c r="L34" s="23"/>
      <c r="M34" s="23" t="s">
        <v>145</v>
      </c>
      <c r="N34" s="23">
        <v>51659</v>
      </c>
      <c r="O34" s="23">
        <v>51659</v>
      </c>
      <c r="P34" s="23"/>
      <c r="Q34" s="23" t="s">
        <v>146</v>
      </c>
      <c r="R34" s="23">
        <v>52029</v>
      </c>
      <c r="S34" s="23">
        <v>52029</v>
      </c>
      <c r="T34" s="23"/>
    </row>
    <row r="35" spans="1:20" ht="123.75">
      <c r="A35" s="21" t="s">
        <v>110</v>
      </c>
      <c r="B35" s="22" t="s">
        <v>147</v>
      </c>
      <c r="C35" s="23" t="s">
        <v>45</v>
      </c>
      <c r="D35" s="23" t="s">
        <v>46</v>
      </c>
      <c r="E35" s="23" t="s">
        <v>47</v>
      </c>
      <c r="F35" s="24" t="s">
        <v>48</v>
      </c>
      <c r="G35" s="24" t="s">
        <v>49</v>
      </c>
      <c r="H35" s="25" t="s">
        <v>50</v>
      </c>
      <c r="I35" s="23" t="s">
        <v>148</v>
      </c>
      <c r="J35" s="23">
        <v>4043</v>
      </c>
      <c r="K35" s="23">
        <v>4043</v>
      </c>
      <c r="L35" s="23"/>
      <c r="M35" s="23" t="s">
        <v>149</v>
      </c>
      <c r="N35" s="23">
        <v>4073</v>
      </c>
      <c r="O35" s="23">
        <v>4073</v>
      </c>
      <c r="P35" s="23"/>
      <c r="Q35" s="23" t="s">
        <v>150</v>
      </c>
      <c r="R35" s="23">
        <v>4101</v>
      </c>
      <c r="S35" s="23">
        <v>4101</v>
      </c>
      <c r="T35" s="23"/>
    </row>
    <row r="36" spans="1:20" ht="123.75">
      <c r="A36" s="21" t="s">
        <v>110</v>
      </c>
      <c r="B36" s="22" t="s">
        <v>151</v>
      </c>
      <c r="C36" s="23" t="s">
        <v>45</v>
      </c>
      <c r="D36" s="23" t="s">
        <v>46</v>
      </c>
      <c r="E36" s="23" t="s">
        <v>47</v>
      </c>
      <c r="F36" s="24" t="s">
        <v>48</v>
      </c>
      <c r="G36" s="24" t="s">
        <v>49</v>
      </c>
      <c r="H36" s="25" t="s">
        <v>50</v>
      </c>
      <c r="I36" s="23" t="s">
        <v>152</v>
      </c>
      <c r="J36" s="23">
        <v>4041</v>
      </c>
      <c r="K36" s="23">
        <v>4041</v>
      </c>
      <c r="L36" s="23"/>
      <c r="M36" s="23" t="s">
        <v>153</v>
      </c>
      <c r="N36" s="23">
        <v>4071</v>
      </c>
      <c r="O36" s="23">
        <v>4071</v>
      </c>
      <c r="P36" s="23"/>
      <c r="Q36" s="23" t="s">
        <v>154</v>
      </c>
      <c r="R36" s="23">
        <v>4100</v>
      </c>
      <c r="S36" s="23">
        <v>4100</v>
      </c>
      <c r="T36" s="23"/>
    </row>
    <row r="37" spans="1:20" ht="123.75">
      <c r="A37" s="21" t="s">
        <v>110</v>
      </c>
      <c r="B37" s="22" t="s">
        <v>155</v>
      </c>
      <c r="C37" s="23" t="s">
        <v>45</v>
      </c>
      <c r="D37" s="23" t="s">
        <v>46</v>
      </c>
      <c r="E37" s="23" t="s">
        <v>47</v>
      </c>
      <c r="F37" s="24" t="s">
        <v>48</v>
      </c>
      <c r="G37" s="24" t="s">
        <v>49</v>
      </c>
      <c r="H37" s="25" t="s">
        <v>50</v>
      </c>
      <c r="I37" s="23" t="s">
        <v>156</v>
      </c>
      <c r="J37" s="23">
        <v>1262</v>
      </c>
      <c r="K37" s="23">
        <v>1262</v>
      </c>
      <c r="L37" s="23"/>
      <c r="M37" s="23" t="s">
        <v>157</v>
      </c>
      <c r="N37" s="23">
        <v>1272</v>
      </c>
      <c r="O37" s="23">
        <v>1272</v>
      </c>
      <c r="P37" s="23"/>
      <c r="Q37" s="23" t="s">
        <v>158</v>
      </c>
      <c r="R37" s="23">
        <v>1280</v>
      </c>
      <c r="S37" s="23">
        <v>1280</v>
      </c>
      <c r="T37" s="23"/>
    </row>
    <row r="38" spans="1:20" ht="123.75">
      <c r="A38" s="21" t="s">
        <v>110</v>
      </c>
      <c r="B38" s="22" t="s">
        <v>159</v>
      </c>
      <c r="C38" s="23" t="s">
        <v>45</v>
      </c>
      <c r="D38" s="23" t="s">
        <v>46</v>
      </c>
      <c r="E38" s="23" t="s">
        <v>47</v>
      </c>
      <c r="F38" s="24" t="s">
        <v>48</v>
      </c>
      <c r="G38" s="24" t="s">
        <v>49</v>
      </c>
      <c r="H38" s="25" t="s">
        <v>50</v>
      </c>
      <c r="I38" s="23" t="s">
        <v>160</v>
      </c>
      <c r="J38" s="23">
        <v>15538</v>
      </c>
      <c r="K38" s="23">
        <v>15538</v>
      </c>
      <c r="L38" s="23"/>
      <c r="M38" s="23" t="s">
        <v>161</v>
      </c>
      <c r="N38" s="23">
        <v>15650</v>
      </c>
      <c r="O38" s="23">
        <v>15650</v>
      </c>
      <c r="P38" s="23"/>
      <c r="Q38" s="23" t="s">
        <v>162</v>
      </c>
      <c r="R38" s="23">
        <v>15762</v>
      </c>
      <c r="S38" s="23">
        <v>15762</v>
      </c>
      <c r="T38" s="23"/>
    </row>
    <row r="39" spans="1:20" ht="123.75">
      <c r="A39" s="21" t="s">
        <v>110</v>
      </c>
      <c r="B39" s="22" t="s">
        <v>163</v>
      </c>
      <c r="C39" s="23" t="s">
        <v>45</v>
      </c>
      <c r="D39" s="23" t="s">
        <v>46</v>
      </c>
      <c r="E39" s="23" t="s">
        <v>47</v>
      </c>
      <c r="F39" s="24" t="s">
        <v>48</v>
      </c>
      <c r="G39" s="24" t="s">
        <v>49</v>
      </c>
      <c r="H39" s="25" t="s">
        <v>50</v>
      </c>
      <c r="I39" s="23" t="s">
        <v>164</v>
      </c>
      <c r="J39" s="23">
        <v>11369</v>
      </c>
      <c r="K39" s="23">
        <v>11369</v>
      </c>
      <c r="L39" s="23"/>
      <c r="M39" s="23" t="s">
        <v>165</v>
      </c>
      <c r="N39" s="23">
        <v>11451</v>
      </c>
      <c r="O39" s="23">
        <v>11451</v>
      </c>
      <c r="P39" s="23"/>
      <c r="Q39" s="23" t="s">
        <v>166</v>
      </c>
      <c r="R39" s="23">
        <v>11532</v>
      </c>
      <c r="S39" s="23">
        <v>11532</v>
      </c>
      <c r="T39" s="23"/>
    </row>
    <row r="40" spans="1:20" ht="123.75">
      <c r="A40" s="21" t="s">
        <v>110</v>
      </c>
      <c r="B40" s="22" t="s">
        <v>167</v>
      </c>
      <c r="C40" s="23" t="s">
        <v>45</v>
      </c>
      <c r="D40" s="23" t="s">
        <v>46</v>
      </c>
      <c r="E40" s="23" t="s">
        <v>47</v>
      </c>
      <c r="F40" s="24" t="s">
        <v>48</v>
      </c>
      <c r="G40" s="24" t="s">
        <v>49</v>
      </c>
      <c r="H40" s="25" t="s">
        <v>50</v>
      </c>
      <c r="I40" s="23" t="s">
        <v>168</v>
      </c>
      <c r="J40" s="23">
        <v>5053</v>
      </c>
      <c r="K40" s="23">
        <v>5053</v>
      </c>
      <c r="L40" s="23"/>
      <c r="M40" s="23" t="s">
        <v>169</v>
      </c>
      <c r="N40" s="23">
        <v>5089</v>
      </c>
      <c r="O40" s="23">
        <v>5089</v>
      </c>
      <c r="P40" s="23"/>
      <c r="Q40" s="23" t="s">
        <v>170</v>
      </c>
      <c r="R40" s="23">
        <v>5126</v>
      </c>
      <c r="S40" s="23">
        <v>5126</v>
      </c>
      <c r="T40" s="23"/>
    </row>
    <row r="41" spans="1:20" ht="123.75">
      <c r="A41" s="21" t="s">
        <v>110</v>
      </c>
      <c r="B41" s="22" t="s">
        <v>171</v>
      </c>
      <c r="C41" s="23" t="s">
        <v>45</v>
      </c>
      <c r="D41" s="23" t="s">
        <v>46</v>
      </c>
      <c r="E41" s="23" t="s">
        <v>47</v>
      </c>
      <c r="F41" s="24" t="s">
        <v>48</v>
      </c>
      <c r="G41" s="24" t="s">
        <v>49</v>
      </c>
      <c r="H41" s="25" t="s">
        <v>50</v>
      </c>
      <c r="I41" s="23" t="s">
        <v>172</v>
      </c>
      <c r="J41" s="23">
        <v>1.0136986299999999</v>
      </c>
      <c r="K41" s="23">
        <v>1.0136986299999999</v>
      </c>
      <c r="L41" s="23"/>
      <c r="M41" s="23" t="s">
        <v>173</v>
      </c>
      <c r="N41" s="23">
        <v>2162</v>
      </c>
      <c r="O41" s="23">
        <v>2162</v>
      </c>
      <c r="P41" s="23"/>
      <c r="Q41" s="23" t="s">
        <v>174</v>
      </c>
      <c r="R41" s="23">
        <v>2177</v>
      </c>
      <c r="S41" s="23">
        <v>2177</v>
      </c>
      <c r="T41" s="23"/>
    </row>
    <row r="42" spans="1:20" ht="123.75">
      <c r="A42" s="21" t="s">
        <v>110</v>
      </c>
      <c r="B42" s="22" t="s">
        <v>175</v>
      </c>
      <c r="C42" s="23" t="s">
        <v>45</v>
      </c>
      <c r="D42" s="23" t="s">
        <v>46</v>
      </c>
      <c r="E42" s="23" t="s">
        <v>47</v>
      </c>
      <c r="F42" s="24" t="s">
        <v>48</v>
      </c>
      <c r="G42" s="24" t="s">
        <v>49</v>
      </c>
      <c r="H42" s="25" t="s">
        <v>50</v>
      </c>
      <c r="I42" s="23" t="s">
        <v>176</v>
      </c>
      <c r="J42" s="23">
        <v>8338</v>
      </c>
      <c r="K42" s="23">
        <v>8338</v>
      </c>
      <c r="L42" s="23"/>
      <c r="M42" s="23" t="s">
        <v>177</v>
      </c>
      <c r="N42" s="23">
        <v>8398</v>
      </c>
      <c r="O42" s="23">
        <v>8398</v>
      </c>
      <c r="P42" s="23"/>
      <c r="Q42" s="23" t="s">
        <v>178</v>
      </c>
      <c r="R42" s="23">
        <v>8458</v>
      </c>
      <c r="S42" s="23">
        <v>8458</v>
      </c>
      <c r="T42" s="23"/>
    </row>
    <row r="43" spans="1:20" ht="123.75">
      <c r="A43" s="26" t="s">
        <v>179</v>
      </c>
      <c r="B43" s="27" t="s">
        <v>180</v>
      </c>
      <c r="C43" s="28" t="s">
        <v>181</v>
      </c>
      <c r="D43" s="23" t="s">
        <v>182</v>
      </c>
      <c r="E43" s="27" t="s">
        <v>183</v>
      </c>
      <c r="F43" s="24" t="s">
        <v>48</v>
      </c>
      <c r="G43" s="24" t="s">
        <v>49</v>
      </c>
      <c r="H43" s="25" t="s">
        <v>50</v>
      </c>
      <c r="I43" s="23" t="s">
        <v>184</v>
      </c>
      <c r="J43" s="23">
        <v>7437724</v>
      </c>
      <c r="K43" s="72">
        <v>380100</v>
      </c>
      <c r="L43" s="23"/>
      <c r="M43" s="23" t="s">
        <v>185</v>
      </c>
      <c r="N43" s="23">
        <v>7474832</v>
      </c>
      <c r="O43" s="24">
        <v>380300</v>
      </c>
      <c r="P43" s="23"/>
      <c r="Q43" s="23" t="s">
        <v>186</v>
      </c>
      <c r="R43" s="23">
        <v>7531471</v>
      </c>
      <c r="S43" s="72">
        <v>380700</v>
      </c>
      <c r="T43" s="23"/>
    </row>
    <row r="44" spans="1:20" ht="123.75">
      <c r="A44" s="26" t="s">
        <v>179</v>
      </c>
      <c r="B44" s="27" t="s">
        <v>187</v>
      </c>
      <c r="C44" s="28" t="s">
        <v>181</v>
      </c>
      <c r="D44" s="23" t="s">
        <v>182</v>
      </c>
      <c r="E44" s="27" t="s">
        <v>183</v>
      </c>
      <c r="F44" s="24" t="s">
        <v>48</v>
      </c>
      <c r="G44" s="24" t="s">
        <v>49</v>
      </c>
      <c r="H44" s="25" t="s">
        <v>50</v>
      </c>
      <c r="I44" s="23" t="s">
        <v>188</v>
      </c>
      <c r="J44" s="23">
        <v>1173576</v>
      </c>
      <c r="K44" s="72">
        <v>361970</v>
      </c>
      <c r="L44" s="23"/>
      <c r="M44" s="23" t="s">
        <v>189</v>
      </c>
      <c r="N44" s="23">
        <v>1181154</v>
      </c>
      <c r="O44" s="24">
        <v>362540</v>
      </c>
      <c r="P44" s="23"/>
      <c r="Q44" s="23" t="s">
        <v>190</v>
      </c>
      <c r="R44" s="23">
        <v>1192773</v>
      </c>
      <c r="S44" s="72">
        <v>363300</v>
      </c>
      <c r="T44" s="23"/>
    </row>
    <row r="45" spans="1:20" ht="123.75">
      <c r="A45" s="26" t="s">
        <v>179</v>
      </c>
      <c r="B45" s="27" t="s">
        <v>191</v>
      </c>
      <c r="C45" s="28" t="s">
        <v>181</v>
      </c>
      <c r="D45" s="23" t="s">
        <v>182</v>
      </c>
      <c r="E45" s="27" t="s">
        <v>183</v>
      </c>
      <c r="F45" s="24" t="s">
        <v>48</v>
      </c>
      <c r="G45" s="24" t="s">
        <v>49</v>
      </c>
      <c r="H45" s="25" t="s">
        <v>50</v>
      </c>
      <c r="I45" s="23" t="s">
        <v>192</v>
      </c>
      <c r="J45" s="23">
        <v>67496</v>
      </c>
      <c r="K45" s="72">
        <v>28360</v>
      </c>
      <c r="L45" s="23"/>
      <c r="M45" s="23" t="s">
        <v>193</v>
      </c>
      <c r="N45" s="23">
        <v>68192</v>
      </c>
      <c r="O45" s="24">
        <v>28370</v>
      </c>
      <c r="P45" s="23"/>
      <c r="Q45" s="23" t="s">
        <v>194</v>
      </c>
      <c r="R45" s="23">
        <v>69294</v>
      </c>
      <c r="S45" s="72">
        <v>28400</v>
      </c>
      <c r="T45" s="23"/>
    </row>
    <row r="46" spans="1:20" ht="153">
      <c r="A46" s="26" t="s">
        <v>195</v>
      </c>
      <c r="B46" s="27" t="s">
        <v>196</v>
      </c>
      <c r="C46" s="28" t="s">
        <v>181</v>
      </c>
      <c r="D46" s="23" t="s">
        <v>182</v>
      </c>
      <c r="E46" s="27" t="s">
        <v>183</v>
      </c>
      <c r="F46" s="24" t="s">
        <v>48</v>
      </c>
      <c r="G46" s="24" t="s">
        <v>49</v>
      </c>
      <c r="H46" s="25" t="s">
        <v>50</v>
      </c>
      <c r="I46" s="23" t="s">
        <v>197</v>
      </c>
      <c r="J46" s="23">
        <v>2837671</v>
      </c>
      <c r="K46" s="72">
        <v>1998050</v>
      </c>
      <c r="L46" s="23"/>
      <c r="M46" s="23" t="s">
        <v>198</v>
      </c>
      <c r="N46" s="23">
        <v>2916557</v>
      </c>
      <c r="O46" s="24">
        <v>2114350</v>
      </c>
      <c r="P46" s="23"/>
      <c r="Q46" s="23" t="s">
        <v>199</v>
      </c>
      <c r="R46" s="23">
        <v>3037786</v>
      </c>
      <c r="S46" s="72">
        <v>2129000</v>
      </c>
      <c r="T46" s="23"/>
    </row>
    <row r="47" spans="1:20" ht="123.75">
      <c r="A47" s="26" t="s">
        <v>200</v>
      </c>
      <c r="B47" s="27" t="s">
        <v>201</v>
      </c>
      <c r="C47" s="28" t="s">
        <v>181</v>
      </c>
      <c r="D47" s="23" t="s">
        <v>182</v>
      </c>
      <c r="E47" s="27" t="s">
        <v>183</v>
      </c>
      <c r="F47" s="24" t="s">
        <v>48</v>
      </c>
      <c r="G47" s="24" t="s">
        <v>49</v>
      </c>
      <c r="H47" s="25" t="s">
        <v>50</v>
      </c>
      <c r="I47" s="23" t="s">
        <v>202</v>
      </c>
      <c r="J47" s="23">
        <v>9527318</v>
      </c>
      <c r="K47" s="24">
        <v>2380304</v>
      </c>
      <c r="L47" s="23"/>
      <c r="M47" s="23" t="s">
        <v>203</v>
      </c>
      <c r="N47" s="23">
        <v>9544170</v>
      </c>
      <c r="O47" s="24">
        <v>2385314</v>
      </c>
      <c r="P47" s="23"/>
      <c r="Q47" s="23" t="s">
        <v>204</v>
      </c>
      <c r="R47" s="23">
        <v>9570583</v>
      </c>
      <c r="S47" s="72">
        <v>2387060</v>
      </c>
      <c r="T47" s="23"/>
    </row>
    <row r="48" spans="1:20" ht="123.75">
      <c r="A48" s="26" t="s">
        <v>205</v>
      </c>
      <c r="B48" s="27" t="s">
        <v>206</v>
      </c>
      <c r="C48" s="28" t="s">
        <v>181</v>
      </c>
      <c r="D48" s="23" t="s">
        <v>182</v>
      </c>
      <c r="E48" s="27" t="s">
        <v>183</v>
      </c>
      <c r="F48" s="24" t="s">
        <v>48</v>
      </c>
      <c r="G48" s="24" t="s">
        <v>49</v>
      </c>
      <c r="H48" s="25" t="s">
        <v>50</v>
      </c>
      <c r="I48" s="23" t="s">
        <v>207</v>
      </c>
      <c r="J48" s="23">
        <v>117682</v>
      </c>
      <c r="K48" s="72">
        <v>93250</v>
      </c>
      <c r="L48" s="23"/>
      <c r="M48" s="23" t="s">
        <v>208</v>
      </c>
      <c r="N48" s="23">
        <v>117808</v>
      </c>
      <c r="O48" s="24">
        <v>93300</v>
      </c>
      <c r="P48" s="23"/>
      <c r="Q48" s="23" t="s">
        <v>209</v>
      </c>
      <c r="R48" s="23">
        <v>118028</v>
      </c>
      <c r="S48" s="72">
        <v>93350</v>
      </c>
      <c r="T48" s="23"/>
    </row>
    <row r="49" spans="1:20" ht="123.75">
      <c r="A49" s="26" t="s">
        <v>210</v>
      </c>
      <c r="B49" s="27" t="s">
        <v>211</v>
      </c>
      <c r="C49" s="28" t="s">
        <v>181</v>
      </c>
      <c r="D49" s="23" t="s">
        <v>182</v>
      </c>
      <c r="E49" s="27" t="s">
        <v>183</v>
      </c>
      <c r="F49" s="24" t="s">
        <v>48</v>
      </c>
      <c r="G49" s="24" t="s">
        <v>49</v>
      </c>
      <c r="H49" s="25" t="s">
        <v>50</v>
      </c>
      <c r="I49" s="23" t="s">
        <v>212</v>
      </c>
      <c r="J49" s="23">
        <v>84</v>
      </c>
      <c r="K49" s="72">
        <v>84</v>
      </c>
      <c r="L49" s="23"/>
      <c r="M49" s="23" t="s">
        <v>212</v>
      </c>
      <c r="N49" s="23">
        <v>84</v>
      </c>
      <c r="O49" s="72">
        <v>84</v>
      </c>
      <c r="P49" s="23"/>
      <c r="Q49" s="23" t="s">
        <v>212</v>
      </c>
      <c r="R49" s="23">
        <v>84</v>
      </c>
      <c r="S49" s="72">
        <v>84</v>
      </c>
      <c r="T49" s="23"/>
    </row>
    <row r="50" spans="1:20" ht="153">
      <c r="A50" s="21" t="s">
        <v>213</v>
      </c>
      <c r="B50" s="29" t="s">
        <v>214</v>
      </c>
      <c r="C50" s="28" t="s">
        <v>181</v>
      </c>
      <c r="D50" s="23" t="s">
        <v>182</v>
      </c>
      <c r="E50" s="29" t="s">
        <v>215</v>
      </c>
      <c r="F50" s="24" t="s">
        <v>48</v>
      </c>
      <c r="G50" s="24" t="s">
        <v>49</v>
      </c>
      <c r="H50" s="25" t="s">
        <v>50</v>
      </c>
      <c r="I50" s="23" t="s">
        <v>216</v>
      </c>
      <c r="J50" s="23">
        <v>1</v>
      </c>
      <c r="K50" s="72">
        <v>1</v>
      </c>
      <c r="L50" s="23"/>
      <c r="M50" s="23" t="s">
        <v>216</v>
      </c>
      <c r="N50" s="23">
        <v>1</v>
      </c>
      <c r="O50" s="72">
        <v>1</v>
      </c>
      <c r="P50" s="23"/>
      <c r="Q50" s="23" t="s">
        <v>216</v>
      </c>
      <c r="R50" s="23">
        <v>1</v>
      </c>
      <c r="S50" s="72">
        <v>1</v>
      </c>
      <c r="T50" s="23"/>
    </row>
    <row r="51" spans="1:20" ht="123.75">
      <c r="A51" s="21" t="s">
        <v>217</v>
      </c>
      <c r="B51" s="29" t="s">
        <v>218</v>
      </c>
      <c r="C51" s="28" t="s">
        <v>181</v>
      </c>
      <c r="D51" s="23" t="s">
        <v>182</v>
      </c>
      <c r="E51" s="29" t="s">
        <v>183</v>
      </c>
      <c r="F51" s="24" t="s">
        <v>48</v>
      </c>
      <c r="G51" s="24" t="s">
        <v>49</v>
      </c>
      <c r="H51" s="25" t="s">
        <v>50</v>
      </c>
      <c r="I51" s="23" t="s">
        <v>219</v>
      </c>
      <c r="J51" s="23">
        <v>5755</v>
      </c>
      <c r="K51" s="72">
        <v>26</v>
      </c>
      <c r="L51" s="23"/>
      <c r="M51" s="23" t="s">
        <v>219</v>
      </c>
      <c r="N51" s="23">
        <v>5755</v>
      </c>
      <c r="O51" s="72">
        <v>26</v>
      </c>
      <c r="P51" s="23"/>
      <c r="Q51" s="23" t="s">
        <v>219</v>
      </c>
      <c r="R51" s="23">
        <v>5755</v>
      </c>
      <c r="S51" s="72">
        <v>26</v>
      </c>
      <c r="T51" s="23"/>
    </row>
    <row r="52" spans="1:20" ht="123.75">
      <c r="A52" s="21" t="s">
        <v>220</v>
      </c>
      <c r="B52" s="29" t="s">
        <v>221</v>
      </c>
      <c r="C52" s="28" t="s">
        <v>181</v>
      </c>
      <c r="D52" s="23" t="s">
        <v>182</v>
      </c>
      <c r="E52" s="29" t="s">
        <v>215</v>
      </c>
      <c r="F52" s="24" t="s">
        <v>48</v>
      </c>
      <c r="G52" s="24" t="s">
        <v>49</v>
      </c>
      <c r="H52" s="25" t="s">
        <v>50</v>
      </c>
      <c r="I52" s="23" t="s">
        <v>222</v>
      </c>
      <c r="J52" s="23">
        <v>590</v>
      </c>
      <c r="K52" s="72">
        <v>145</v>
      </c>
      <c r="L52" s="23"/>
      <c r="M52" s="23" t="s">
        <v>222</v>
      </c>
      <c r="N52" s="23">
        <v>590</v>
      </c>
      <c r="O52" s="72">
        <v>145</v>
      </c>
      <c r="P52" s="23"/>
      <c r="Q52" s="23" t="s">
        <v>222</v>
      </c>
      <c r="R52" s="23">
        <v>590</v>
      </c>
      <c r="S52" s="72">
        <v>145</v>
      </c>
      <c r="T52" s="23"/>
    </row>
    <row r="53" spans="1:20" ht="123.75">
      <c r="A53" s="21" t="s">
        <v>220</v>
      </c>
      <c r="B53" s="29" t="s">
        <v>223</v>
      </c>
      <c r="C53" s="28" t="s">
        <v>181</v>
      </c>
      <c r="D53" s="23" t="s">
        <v>182</v>
      </c>
      <c r="E53" s="29" t="s">
        <v>215</v>
      </c>
      <c r="F53" s="24" t="s">
        <v>48</v>
      </c>
      <c r="G53" s="24" t="s">
        <v>49</v>
      </c>
      <c r="H53" s="25" t="s">
        <v>50</v>
      </c>
      <c r="I53" s="23" t="s">
        <v>224</v>
      </c>
      <c r="J53" s="23">
        <v>35</v>
      </c>
      <c r="K53" s="72">
        <v>5</v>
      </c>
      <c r="L53" s="23"/>
      <c r="M53" s="23" t="s">
        <v>224</v>
      </c>
      <c r="N53" s="23">
        <v>35</v>
      </c>
      <c r="O53" s="72">
        <v>5</v>
      </c>
      <c r="P53" s="23"/>
      <c r="Q53" s="23" t="s">
        <v>224</v>
      </c>
      <c r="R53" s="23">
        <v>35</v>
      </c>
      <c r="S53" s="72">
        <v>5</v>
      </c>
      <c r="T53" s="23"/>
    </row>
    <row r="54" spans="1:20" ht="123.75">
      <c r="A54" s="21" t="s">
        <v>220</v>
      </c>
      <c r="B54" s="29" t="s">
        <v>225</v>
      </c>
      <c r="C54" s="28" t="s">
        <v>181</v>
      </c>
      <c r="D54" s="23" t="s">
        <v>182</v>
      </c>
      <c r="E54" s="29" t="s">
        <v>215</v>
      </c>
      <c r="F54" s="24" t="s">
        <v>48</v>
      </c>
      <c r="G54" s="24" t="s">
        <v>49</v>
      </c>
      <c r="H54" s="25" t="s">
        <v>50</v>
      </c>
      <c r="I54" s="30" t="s">
        <v>226</v>
      </c>
      <c r="J54" s="30">
        <v>8710</v>
      </c>
      <c r="K54" s="73">
        <v>13</v>
      </c>
      <c r="L54" s="31"/>
      <c r="M54" s="30" t="s">
        <v>227</v>
      </c>
      <c r="N54" s="31">
        <v>8810</v>
      </c>
      <c r="O54" s="74">
        <v>13</v>
      </c>
      <c r="P54" s="31"/>
      <c r="Q54" s="30" t="s">
        <v>228</v>
      </c>
      <c r="R54" s="23">
        <v>8950</v>
      </c>
      <c r="S54" s="18">
        <v>13</v>
      </c>
      <c r="T54" s="23"/>
    </row>
    <row r="55" spans="1:20" ht="123.75">
      <c r="A55" s="21" t="s">
        <v>229</v>
      </c>
      <c r="B55" s="29" t="s">
        <v>230</v>
      </c>
      <c r="C55" s="28" t="s">
        <v>181</v>
      </c>
      <c r="D55" s="23" t="s">
        <v>182</v>
      </c>
      <c r="E55" s="29" t="s">
        <v>231</v>
      </c>
      <c r="F55" s="24" t="s">
        <v>48</v>
      </c>
      <c r="G55" s="24" t="s">
        <v>49</v>
      </c>
      <c r="H55" s="25" t="s">
        <v>50</v>
      </c>
      <c r="I55" s="30" t="s">
        <v>232</v>
      </c>
      <c r="J55" s="23">
        <v>392296</v>
      </c>
      <c r="K55" s="24">
        <v>221350</v>
      </c>
      <c r="L55" s="23"/>
      <c r="M55" s="30" t="s">
        <v>232</v>
      </c>
      <c r="N55" s="23">
        <v>394689</v>
      </c>
      <c r="O55" s="24">
        <v>221850</v>
      </c>
      <c r="P55" s="23"/>
      <c r="Q55" s="30" t="s">
        <v>233</v>
      </c>
      <c r="R55" s="23">
        <v>397280</v>
      </c>
      <c r="S55" s="72">
        <v>222050</v>
      </c>
      <c r="T55" s="23"/>
    </row>
    <row r="56" spans="1:20" ht="123.75">
      <c r="A56" s="21" t="s">
        <v>229</v>
      </c>
      <c r="B56" s="29" t="s">
        <v>234</v>
      </c>
      <c r="C56" s="28" t="s">
        <v>181</v>
      </c>
      <c r="D56" s="23" t="s">
        <v>182</v>
      </c>
      <c r="E56" s="29" t="s">
        <v>231</v>
      </c>
      <c r="F56" s="24" t="s">
        <v>48</v>
      </c>
      <c r="G56" s="24" t="s">
        <v>49</v>
      </c>
      <c r="H56" s="25" t="s">
        <v>50</v>
      </c>
      <c r="I56" s="30" t="s">
        <v>235</v>
      </c>
      <c r="J56" s="23">
        <v>93728</v>
      </c>
      <c r="K56" s="72">
        <v>40100</v>
      </c>
      <c r="L56" s="23"/>
      <c r="M56" s="30" t="s">
        <v>236</v>
      </c>
      <c r="N56" s="23">
        <v>96410</v>
      </c>
      <c r="O56" s="24">
        <v>48150</v>
      </c>
      <c r="P56" s="23"/>
      <c r="Q56" s="30" t="s">
        <v>237</v>
      </c>
      <c r="R56" s="23">
        <v>100082</v>
      </c>
      <c r="S56" s="72">
        <v>48500</v>
      </c>
      <c r="T56" s="23"/>
    </row>
    <row r="57" spans="1:20" ht="123.75">
      <c r="A57" s="21" t="s">
        <v>229</v>
      </c>
      <c r="B57" s="29" t="s">
        <v>238</v>
      </c>
      <c r="C57" s="28" t="s">
        <v>181</v>
      </c>
      <c r="D57" s="23" t="s">
        <v>182</v>
      </c>
      <c r="E57" s="29" t="s">
        <v>231</v>
      </c>
      <c r="F57" s="24" t="s">
        <v>48</v>
      </c>
      <c r="G57" s="24" t="s">
        <v>49</v>
      </c>
      <c r="H57" s="25" t="s">
        <v>50</v>
      </c>
      <c r="I57" s="30" t="s">
        <v>239</v>
      </c>
      <c r="J57" s="23">
        <v>1200</v>
      </c>
      <c r="K57" s="72">
        <v>1200</v>
      </c>
      <c r="L57" s="23"/>
      <c r="M57" s="30" t="s">
        <v>239</v>
      </c>
      <c r="N57" s="23">
        <v>2280</v>
      </c>
      <c r="O57" s="24">
        <v>2280</v>
      </c>
      <c r="P57" s="23"/>
      <c r="Q57" s="30" t="s">
        <v>240</v>
      </c>
      <c r="R57" s="23">
        <v>4032</v>
      </c>
      <c r="S57" s="72">
        <v>4032</v>
      </c>
      <c r="T57" s="23"/>
    </row>
    <row r="58" spans="1:20" ht="123.75">
      <c r="A58" s="21" t="s">
        <v>241</v>
      </c>
      <c r="B58" s="29" t="s">
        <v>242</v>
      </c>
      <c r="C58" s="28" t="s">
        <v>181</v>
      </c>
      <c r="D58" s="23" t="s">
        <v>182</v>
      </c>
      <c r="E58" s="29" t="s">
        <v>243</v>
      </c>
      <c r="F58" s="24" t="s">
        <v>48</v>
      </c>
      <c r="G58" s="24" t="s">
        <v>49</v>
      </c>
      <c r="H58" s="25" t="s">
        <v>50</v>
      </c>
      <c r="I58" s="30" t="s">
        <v>244</v>
      </c>
      <c r="J58" s="23">
        <v>6500</v>
      </c>
      <c r="K58" s="24">
        <v>3095</v>
      </c>
      <c r="L58" s="23"/>
      <c r="M58" s="30" t="s">
        <v>245</v>
      </c>
      <c r="N58" s="23">
        <v>6699</v>
      </c>
      <c r="O58" s="24">
        <v>3110</v>
      </c>
      <c r="P58" s="23"/>
      <c r="Q58" s="30" t="s">
        <v>246</v>
      </c>
      <c r="R58" s="23">
        <v>7001</v>
      </c>
      <c r="S58" s="72">
        <v>3125</v>
      </c>
      <c r="T58" s="23"/>
    </row>
    <row r="59" spans="1:20" ht="123.75">
      <c r="A59" s="21" t="s">
        <v>247</v>
      </c>
      <c r="B59" s="29" t="s">
        <v>248</v>
      </c>
      <c r="C59" s="28" t="s">
        <v>181</v>
      </c>
      <c r="D59" s="23" t="s">
        <v>182</v>
      </c>
      <c r="E59" s="29" t="s">
        <v>249</v>
      </c>
      <c r="F59" s="24" t="s">
        <v>48</v>
      </c>
      <c r="G59" s="24" t="s">
        <v>49</v>
      </c>
      <c r="H59" s="25" t="s">
        <v>50</v>
      </c>
      <c r="I59" s="30" t="s">
        <v>250</v>
      </c>
      <c r="J59" s="23">
        <v>457</v>
      </c>
      <c r="K59" s="24">
        <v>154</v>
      </c>
      <c r="L59" s="23"/>
      <c r="M59" s="30" t="s">
        <v>251</v>
      </c>
      <c r="N59" s="23">
        <v>468</v>
      </c>
      <c r="O59" s="24">
        <v>165</v>
      </c>
      <c r="P59" s="23"/>
      <c r="Q59" s="30" t="s">
        <v>252</v>
      </c>
      <c r="R59" s="23">
        <v>483</v>
      </c>
      <c r="S59" s="72">
        <v>167</v>
      </c>
      <c r="T59" s="23"/>
    </row>
    <row r="60" spans="1:20" ht="123.75">
      <c r="A60" s="21" t="s">
        <v>247</v>
      </c>
      <c r="B60" s="29" t="s">
        <v>253</v>
      </c>
      <c r="C60" s="28" t="s">
        <v>181</v>
      </c>
      <c r="D60" s="23" t="s">
        <v>182</v>
      </c>
      <c r="E60" s="29" t="s">
        <v>249</v>
      </c>
      <c r="F60" s="24" t="s">
        <v>48</v>
      </c>
      <c r="G60" s="24" t="s">
        <v>49</v>
      </c>
      <c r="H60" s="25" t="s">
        <v>50</v>
      </c>
      <c r="I60" s="30" t="s">
        <v>254</v>
      </c>
      <c r="J60" s="23">
        <v>163</v>
      </c>
      <c r="K60" s="24">
        <v>84</v>
      </c>
      <c r="L60" s="23"/>
      <c r="M60" s="30" t="s">
        <v>255</v>
      </c>
      <c r="N60" s="23">
        <v>193</v>
      </c>
      <c r="O60" s="24">
        <v>89</v>
      </c>
      <c r="P60" s="23"/>
      <c r="Q60" s="30" t="s">
        <v>256</v>
      </c>
      <c r="R60" s="23">
        <v>238</v>
      </c>
      <c r="S60" s="72">
        <v>93</v>
      </c>
      <c r="T60" s="23"/>
    </row>
    <row r="61" spans="1:20" ht="123.75">
      <c r="A61" s="21" t="s">
        <v>257</v>
      </c>
      <c r="B61" s="29" t="s">
        <v>258</v>
      </c>
      <c r="C61" s="28" t="s">
        <v>181</v>
      </c>
      <c r="D61" s="23" t="s">
        <v>182</v>
      </c>
      <c r="E61" s="29" t="s">
        <v>259</v>
      </c>
      <c r="F61" s="24" t="s">
        <v>48</v>
      </c>
      <c r="G61" s="24" t="s">
        <v>49</v>
      </c>
      <c r="H61" s="25" t="s">
        <v>50</v>
      </c>
      <c r="I61" s="30" t="s">
        <v>260</v>
      </c>
      <c r="J61" s="23">
        <v>2000</v>
      </c>
      <c r="K61" s="72">
        <v>1195</v>
      </c>
      <c r="L61" s="23"/>
      <c r="M61" s="30" t="s">
        <v>260</v>
      </c>
      <c r="N61" s="23">
        <v>2000</v>
      </c>
      <c r="O61" s="72">
        <v>1200</v>
      </c>
      <c r="P61" s="23"/>
      <c r="Q61" s="30" t="s">
        <v>260</v>
      </c>
      <c r="R61" s="23">
        <v>2000</v>
      </c>
      <c r="S61" s="72">
        <v>1210</v>
      </c>
      <c r="T61" s="23"/>
    </row>
    <row r="62" spans="1:20" ht="123.75">
      <c r="A62" s="21" t="s">
        <v>261</v>
      </c>
      <c r="B62" s="29" t="s">
        <v>262</v>
      </c>
      <c r="C62" s="28" t="s">
        <v>181</v>
      </c>
      <c r="D62" s="23" t="s">
        <v>182</v>
      </c>
      <c r="E62" s="29" t="s">
        <v>259</v>
      </c>
      <c r="F62" s="24" t="s">
        <v>48</v>
      </c>
      <c r="G62" s="24" t="s">
        <v>49</v>
      </c>
      <c r="H62" s="25" t="s">
        <v>50</v>
      </c>
      <c r="I62" s="23" t="s">
        <v>263</v>
      </c>
      <c r="J62" s="23">
        <v>52</v>
      </c>
      <c r="K62" s="72">
        <v>52</v>
      </c>
      <c r="L62" s="23"/>
      <c r="M62" s="23" t="s">
        <v>263</v>
      </c>
      <c r="N62" s="23">
        <v>52</v>
      </c>
      <c r="O62" s="72">
        <v>52</v>
      </c>
      <c r="P62" s="23"/>
      <c r="Q62" s="23" t="s">
        <v>263</v>
      </c>
      <c r="R62" s="23">
        <v>52</v>
      </c>
      <c r="S62" s="72">
        <v>52</v>
      </c>
      <c r="T62" s="23"/>
    </row>
    <row r="63" spans="1:20" ht="123.75">
      <c r="A63" s="21" t="s">
        <v>264</v>
      </c>
      <c r="B63" s="29" t="s">
        <v>265</v>
      </c>
      <c r="C63" s="28" t="s">
        <v>45</v>
      </c>
      <c r="D63" s="23" t="s">
        <v>266</v>
      </c>
      <c r="E63" s="29" t="s">
        <v>267</v>
      </c>
      <c r="F63" s="24" t="s">
        <v>48</v>
      </c>
      <c r="G63" s="24" t="s">
        <v>49</v>
      </c>
      <c r="H63" s="25" t="s">
        <v>50</v>
      </c>
      <c r="I63" s="23" t="s">
        <v>268</v>
      </c>
      <c r="J63" s="23">
        <v>12189</v>
      </c>
      <c r="K63" s="23">
        <v>12189</v>
      </c>
      <c r="L63" s="23"/>
      <c r="M63" s="23" t="s">
        <v>269</v>
      </c>
      <c r="N63" s="23">
        <v>12219</v>
      </c>
      <c r="O63" s="23">
        <v>12219</v>
      </c>
      <c r="P63" s="23"/>
      <c r="Q63" s="23" t="s">
        <v>270</v>
      </c>
      <c r="R63" s="23">
        <v>12239</v>
      </c>
      <c r="S63" s="23">
        <v>12239</v>
      </c>
      <c r="T63" s="23"/>
    </row>
    <row r="64" spans="1:20" ht="123.75">
      <c r="A64" s="21" t="s">
        <v>264</v>
      </c>
      <c r="B64" s="29" t="s">
        <v>271</v>
      </c>
      <c r="C64" s="28" t="s">
        <v>45</v>
      </c>
      <c r="D64" s="23" t="s">
        <v>272</v>
      </c>
      <c r="E64" s="29" t="s">
        <v>267</v>
      </c>
      <c r="F64" s="24" t="s">
        <v>48</v>
      </c>
      <c r="G64" s="24" t="s">
        <v>49</v>
      </c>
      <c r="H64" s="25" t="s">
        <v>50</v>
      </c>
      <c r="I64" s="23" t="s">
        <v>273</v>
      </c>
      <c r="J64" s="23">
        <v>451</v>
      </c>
      <c r="K64" s="23">
        <v>451</v>
      </c>
      <c r="L64" s="23"/>
      <c r="M64" s="23" t="s">
        <v>274</v>
      </c>
      <c r="N64" s="23">
        <v>471</v>
      </c>
      <c r="O64" s="23">
        <v>471</v>
      </c>
      <c r="P64" s="23"/>
      <c r="Q64" s="23" t="s">
        <v>275</v>
      </c>
      <c r="R64" s="23">
        <v>486</v>
      </c>
      <c r="S64" s="23">
        <v>486</v>
      </c>
      <c r="T64" s="23"/>
    </row>
    <row r="65" spans="1:20" ht="127.5">
      <c r="A65" s="21" t="s">
        <v>276</v>
      </c>
      <c r="B65" s="29" t="s">
        <v>277</v>
      </c>
      <c r="C65" s="28" t="s">
        <v>45</v>
      </c>
      <c r="D65" s="23" t="s">
        <v>272</v>
      </c>
      <c r="E65" s="29" t="s">
        <v>267</v>
      </c>
      <c r="F65" s="24" t="s">
        <v>48</v>
      </c>
      <c r="G65" s="24" t="s">
        <v>49</v>
      </c>
      <c r="H65" s="25" t="s">
        <v>50</v>
      </c>
      <c r="I65" s="23" t="s">
        <v>278</v>
      </c>
      <c r="J65" s="23">
        <v>175001</v>
      </c>
      <c r="K65" s="23">
        <v>175001</v>
      </c>
      <c r="L65" s="23"/>
      <c r="M65" s="23" t="s">
        <v>279</v>
      </c>
      <c r="N65" s="23">
        <v>175013</v>
      </c>
      <c r="O65" s="23">
        <v>175013</v>
      </c>
      <c r="P65" s="23"/>
      <c r="Q65" s="23" t="s">
        <v>280</v>
      </c>
      <c r="R65" s="23">
        <v>175035</v>
      </c>
      <c r="S65" s="23">
        <v>175035</v>
      </c>
      <c r="T65" s="23"/>
    </row>
    <row r="66" spans="1:20" ht="127.5">
      <c r="A66" s="21" t="s">
        <v>276</v>
      </c>
      <c r="B66" s="29" t="s">
        <v>281</v>
      </c>
      <c r="C66" s="28" t="s">
        <v>45</v>
      </c>
      <c r="D66" s="23" t="s">
        <v>272</v>
      </c>
      <c r="E66" s="29" t="s">
        <v>267</v>
      </c>
      <c r="F66" s="24" t="s">
        <v>48</v>
      </c>
      <c r="G66" s="24" t="s">
        <v>49</v>
      </c>
      <c r="H66" s="25" t="s">
        <v>50</v>
      </c>
      <c r="I66" s="23" t="s">
        <v>282</v>
      </c>
      <c r="J66" s="23">
        <v>6510</v>
      </c>
      <c r="K66" s="23">
        <v>6510</v>
      </c>
      <c r="L66" s="23"/>
      <c r="M66" s="23" t="s">
        <v>283</v>
      </c>
      <c r="N66" s="23">
        <v>6580</v>
      </c>
      <c r="O66" s="23">
        <v>6580</v>
      </c>
      <c r="P66" s="23"/>
      <c r="Q66" s="23" t="s">
        <v>284</v>
      </c>
      <c r="R66" s="23">
        <v>6600</v>
      </c>
      <c r="S66" s="23">
        <v>6600</v>
      </c>
      <c r="T66" s="23"/>
    </row>
    <row r="67" spans="1:20" ht="123.75">
      <c r="A67" s="21" t="s">
        <v>285</v>
      </c>
      <c r="B67" s="29" t="s">
        <v>286</v>
      </c>
      <c r="C67" s="28" t="s">
        <v>45</v>
      </c>
      <c r="D67" s="23" t="s">
        <v>266</v>
      </c>
      <c r="E67" s="29" t="s">
        <v>267</v>
      </c>
      <c r="F67" s="24" t="s">
        <v>48</v>
      </c>
      <c r="G67" s="24" t="s">
        <v>49</v>
      </c>
      <c r="H67" s="25" t="s">
        <v>50</v>
      </c>
      <c r="I67" s="23" t="s">
        <v>287</v>
      </c>
      <c r="J67" s="23">
        <v>3671</v>
      </c>
      <c r="K67" s="23">
        <v>3671</v>
      </c>
      <c r="L67" s="23"/>
      <c r="M67" s="23" t="s">
        <v>288</v>
      </c>
      <c r="N67" s="23">
        <v>3685</v>
      </c>
      <c r="O67" s="23">
        <v>3685</v>
      </c>
      <c r="P67" s="23"/>
      <c r="Q67" s="23" t="s">
        <v>289</v>
      </c>
      <c r="R67" s="23">
        <v>3690</v>
      </c>
      <c r="S67" s="23">
        <v>3690</v>
      </c>
      <c r="T67" s="23"/>
    </row>
    <row r="68" spans="1:20" ht="123.75">
      <c r="A68" s="21" t="s">
        <v>285</v>
      </c>
      <c r="B68" s="29" t="s">
        <v>290</v>
      </c>
      <c r="C68" s="28" t="s">
        <v>45</v>
      </c>
      <c r="D68" s="23" t="s">
        <v>266</v>
      </c>
      <c r="E68" s="29" t="s">
        <v>267</v>
      </c>
      <c r="F68" s="24" t="s">
        <v>48</v>
      </c>
      <c r="G68" s="24" t="s">
        <v>49</v>
      </c>
      <c r="H68" s="25" t="s">
        <v>50</v>
      </c>
      <c r="I68" s="23" t="s">
        <v>291</v>
      </c>
      <c r="J68" s="23">
        <v>5483</v>
      </c>
      <c r="K68" s="23">
        <v>5483</v>
      </c>
      <c r="L68" s="23"/>
      <c r="M68" s="23" t="s">
        <v>292</v>
      </c>
      <c r="N68" s="23">
        <v>5490</v>
      </c>
      <c r="O68" s="23">
        <v>5490</v>
      </c>
      <c r="P68" s="23"/>
      <c r="Q68" s="23" t="s">
        <v>293</v>
      </c>
      <c r="R68" s="23">
        <v>5493</v>
      </c>
      <c r="S68" s="23">
        <v>5493</v>
      </c>
      <c r="T68" s="23"/>
    </row>
    <row r="69" spans="1:20" ht="135">
      <c r="A69" s="32" t="s">
        <v>294</v>
      </c>
      <c r="B69" s="33" t="s">
        <v>295</v>
      </c>
      <c r="C69" s="34" t="s">
        <v>296</v>
      </c>
      <c r="D69" s="34" t="s">
        <v>46</v>
      </c>
      <c r="E69" s="34" t="s">
        <v>47</v>
      </c>
      <c r="F69" s="24" t="s">
        <v>48</v>
      </c>
      <c r="G69" s="24" t="s">
        <v>49</v>
      </c>
      <c r="H69" s="35" t="s">
        <v>297</v>
      </c>
      <c r="I69" s="34" t="s">
        <v>298</v>
      </c>
      <c r="J69" s="34">
        <v>6</v>
      </c>
      <c r="K69" s="34">
        <v>6</v>
      </c>
      <c r="L69" s="34"/>
      <c r="M69" s="34" t="s">
        <v>299</v>
      </c>
      <c r="N69" s="34">
        <v>6</v>
      </c>
      <c r="O69" s="34">
        <v>6</v>
      </c>
      <c r="P69" s="34"/>
      <c r="Q69" s="34" t="s">
        <v>299</v>
      </c>
      <c r="R69" s="34">
        <v>6</v>
      </c>
      <c r="S69" s="34">
        <v>6</v>
      </c>
      <c r="T69" s="23"/>
    </row>
    <row r="70" spans="1:20" ht="123.75">
      <c r="A70" s="32" t="s">
        <v>294</v>
      </c>
      <c r="B70" s="33" t="s">
        <v>300</v>
      </c>
      <c r="C70" s="34" t="s">
        <v>296</v>
      </c>
      <c r="D70" s="34" t="s">
        <v>46</v>
      </c>
      <c r="E70" s="34" t="s">
        <v>47</v>
      </c>
      <c r="F70" s="24" t="s">
        <v>48</v>
      </c>
      <c r="G70" s="24" t="s">
        <v>49</v>
      </c>
      <c r="H70" s="36" t="s">
        <v>301</v>
      </c>
      <c r="I70" s="34" t="s">
        <v>302</v>
      </c>
      <c r="J70" s="34">
        <v>3</v>
      </c>
      <c r="K70" s="34">
        <v>3</v>
      </c>
      <c r="L70" s="34"/>
      <c r="M70" s="34" t="s">
        <v>303</v>
      </c>
      <c r="N70" s="34">
        <v>3</v>
      </c>
      <c r="O70" s="34">
        <v>3</v>
      </c>
      <c r="P70" s="34"/>
      <c r="Q70" s="34" t="s">
        <v>304</v>
      </c>
      <c r="R70" s="34">
        <v>3</v>
      </c>
      <c r="S70" s="34">
        <v>3</v>
      </c>
      <c r="T70" s="23"/>
    </row>
    <row r="71" spans="1:20" ht="123.75">
      <c r="A71" s="32" t="s">
        <v>294</v>
      </c>
      <c r="B71" s="33" t="s">
        <v>305</v>
      </c>
      <c r="C71" s="34" t="s">
        <v>296</v>
      </c>
      <c r="D71" s="34" t="s">
        <v>46</v>
      </c>
      <c r="E71" s="34" t="s">
        <v>47</v>
      </c>
      <c r="F71" s="24" t="s">
        <v>48</v>
      </c>
      <c r="G71" s="24" t="s">
        <v>49</v>
      </c>
      <c r="H71" s="36" t="s">
        <v>301</v>
      </c>
      <c r="I71" s="34" t="s">
        <v>298</v>
      </c>
      <c r="J71" s="34"/>
      <c r="K71" s="34">
        <v>6</v>
      </c>
      <c r="L71" s="34"/>
      <c r="M71" s="34" t="s">
        <v>299</v>
      </c>
      <c r="N71" s="34">
        <v>6</v>
      </c>
      <c r="O71" s="34">
        <v>6</v>
      </c>
      <c r="P71" s="34"/>
      <c r="Q71" s="34" t="s">
        <v>306</v>
      </c>
      <c r="R71" s="34">
        <v>6</v>
      </c>
      <c r="S71" s="34">
        <v>6</v>
      </c>
      <c r="T71" s="37"/>
    </row>
    <row r="72" spans="1:20" ht="135">
      <c r="A72" s="32" t="s">
        <v>294</v>
      </c>
      <c r="B72" s="33" t="s">
        <v>307</v>
      </c>
      <c r="C72" s="34" t="s">
        <v>296</v>
      </c>
      <c r="D72" s="34" t="s">
        <v>46</v>
      </c>
      <c r="E72" s="34" t="s">
        <v>47</v>
      </c>
      <c r="F72" s="24" t="s">
        <v>48</v>
      </c>
      <c r="G72" s="24" t="s">
        <v>49</v>
      </c>
      <c r="H72" s="35" t="s">
        <v>301</v>
      </c>
      <c r="I72" s="34" t="s">
        <v>308</v>
      </c>
      <c r="J72" s="34">
        <v>2</v>
      </c>
      <c r="K72" s="34">
        <v>2</v>
      </c>
      <c r="L72" s="34"/>
      <c r="M72" s="34" t="s">
        <v>309</v>
      </c>
      <c r="N72" s="34">
        <v>1</v>
      </c>
      <c r="O72" s="34">
        <v>1</v>
      </c>
      <c r="P72" s="34"/>
      <c r="Q72" s="34" t="s">
        <v>310</v>
      </c>
      <c r="R72" s="34">
        <v>1</v>
      </c>
      <c r="S72" s="34">
        <v>1</v>
      </c>
      <c r="T72" s="23"/>
    </row>
    <row r="73" spans="1:20" ht="135">
      <c r="A73" s="32" t="s">
        <v>294</v>
      </c>
      <c r="B73" s="33" t="s">
        <v>311</v>
      </c>
      <c r="C73" s="34" t="s">
        <v>296</v>
      </c>
      <c r="D73" s="34" t="s">
        <v>46</v>
      </c>
      <c r="E73" s="34" t="s">
        <v>47</v>
      </c>
      <c r="F73" s="24" t="s">
        <v>48</v>
      </c>
      <c r="G73" s="24" t="s">
        <v>49</v>
      </c>
      <c r="H73" s="35" t="s">
        <v>301</v>
      </c>
      <c r="I73" s="34" t="s">
        <v>312</v>
      </c>
      <c r="J73" s="34">
        <v>18</v>
      </c>
      <c r="K73" s="34">
        <v>18</v>
      </c>
      <c r="L73" s="34"/>
      <c r="M73" s="34" t="s">
        <v>313</v>
      </c>
      <c r="N73" s="34">
        <v>18</v>
      </c>
      <c r="O73" s="34">
        <v>18</v>
      </c>
      <c r="P73" s="34"/>
      <c r="Q73" s="34" t="s">
        <v>314</v>
      </c>
      <c r="R73" s="34">
        <v>18</v>
      </c>
      <c r="S73" s="34">
        <v>18</v>
      </c>
      <c r="T73" s="23"/>
    </row>
    <row r="74" spans="1:20" ht="123.75">
      <c r="A74" s="32" t="s">
        <v>294</v>
      </c>
      <c r="B74" s="33" t="s">
        <v>315</v>
      </c>
      <c r="C74" s="34" t="s">
        <v>296</v>
      </c>
      <c r="D74" s="34" t="s">
        <v>46</v>
      </c>
      <c r="E74" s="34" t="s">
        <v>47</v>
      </c>
      <c r="F74" s="24" t="s">
        <v>48</v>
      </c>
      <c r="G74" s="24" t="s">
        <v>49</v>
      </c>
      <c r="H74" s="35" t="s">
        <v>301</v>
      </c>
      <c r="I74" s="34" t="s">
        <v>298</v>
      </c>
      <c r="J74" s="34">
        <v>6</v>
      </c>
      <c r="K74" s="34">
        <v>6</v>
      </c>
      <c r="L74" s="34"/>
      <c r="M74" s="34" t="s">
        <v>299</v>
      </c>
      <c r="N74" s="34">
        <v>6</v>
      </c>
      <c r="O74" s="34">
        <v>6</v>
      </c>
      <c r="P74" s="34"/>
      <c r="Q74" s="34" t="s">
        <v>306</v>
      </c>
      <c r="R74" s="34">
        <v>6</v>
      </c>
      <c r="S74" s="34">
        <v>6</v>
      </c>
      <c r="T74" s="23"/>
    </row>
    <row r="75" spans="1:20" ht="123.75">
      <c r="A75" s="32">
        <v>110070</v>
      </c>
      <c r="B75" s="33" t="s">
        <v>316</v>
      </c>
      <c r="C75" s="34" t="s">
        <v>296</v>
      </c>
      <c r="D75" s="34" t="s">
        <v>46</v>
      </c>
      <c r="E75" s="34" t="s">
        <v>47</v>
      </c>
      <c r="F75" s="24" t="s">
        <v>48</v>
      </c>
      <c r="G75" s="24" t="s">
        <v>49</v>
      </c>
      <c r="H75" s="35" t="s">
        <v>301</v>
      </c>
      <c r="I75" s="34" t="s">
        <v>317</v>
      </c>
      <c r="J75" s="34">
        <v>123</v>
      </c>
      <c r="K75" s="34">
        <v>123</v>
      </c>
      <c r="L75" s="34"/>
      <c r="M75" s="34" t="s">
        <v>318</v>
      </c>
      <c r="N75" s="34">
        <v>123</v>
      </c>
      <c r="O75" s="34">
        <v>123</v>
      </c>
      <c r="P75" s="34"/>
      <c r="Q75" s="34" t="s">
        <v>319</v>
      </c>
      <c r="R75" s="34">
        <v>124</v>
      </c>
      <c r="S75" s="34">
        <v>124</v>
      </c>
      <c r="T75" s="23"/>
    </row>
    <row r="76" spans="1:20" ht="123.75">
      <c r="A76" s="32">
        <v>110070</v>
      </c>
      <c r="B76" s="33" t="s">
        <v>320</v>
      </c>
      <c r="C76" s="34" t="s">
        <v>296</v>
      </c>
      <c r="D76" s="34" t="s">
        <v>46</v>
      </c>
      <c r="E76" s="34" t="s">
        <v>47</v>
      </c>
      <c r="F76" s="24" t="s">
        <v>48</v>
      </c>
      <c r="G76" s="24" t="s">
        <v>49</v>
      </c>
      <c r="H76" s="35" t="s">
        <v>301</v>
      </c>
      <c r="I76" s="34" t="s">
        <v>321</v>
      </c>
      <c r="J76" s="34">
        <v>58</v>
      </c>
      <c r="K76" s="34">
        <v>58</v>
      </c>
      <c r="L76" s="34"/>
      <c r="M76" s="34" t="s">
        <v>322</v>
      </c>
      <c r="N76" s="34">
        <v>59</v>
      </c>
      <c r="O76" s="34">
        <v>59</v>
      </c>
      <c r="P76" s="34"/>
      <c r="Q76" s="34" t="s">
        <v>323</v>
      </c>
      <c r="R76" s="34">
        <v>59</v>
      </c>
      <c r="S76" s="34">
        <v>59</v>
      </c>
      <c r="T76" s="23"/>
    </row>
    <row r="77" spans="1:20" ht="123.75">
      <c r="A77" s="32">
        <v>110070</v>
      </c>
      <c r="B77" s="33" t="s">
        <v>324</v>
      </c>
      <c r="C77" s="34" t="s">
        <v>296</v>
      </c>
      <c r="D77" s="34" t="s">
        <v>46</v>
      </c>
      <c r="E77" s="34" t="s">
        <v>47</v>
      </c>
      <c r="F77" s="24" t="s">
        <v>48</v>
      </c>
      <c r="G77" s="24" t="s">
        <v>49</v>
      </c>
      <c r="H77" s="35" t="s">
        <v>301</v>
      </c>
      <c r="I77" s="34" t="s">
        <v>325</v>
      </c>
      <c r="J77" s="34">
        <v>23</v>
      </c>
      <c r="K77" s="34">
        <v>23</v>
      </c>
      <c r="L77" s="34"/>
      <c r="M77" s="34" t="s">
        <v>326</v>
      </c>
      <c r="N77" s="34">
        <v>24</v>
      </c>
      <c r="O77" s="34">
        <v>24</v>
      </c>
      <c r="P77" s="34"/>
      <c r="Q77" s="34" t="s">
        <v>327</v>
      </c>
      <c r="R77" s="34">
        <v>24</v>
      </c>
      <c r="S77" s="34">
        <v>24</v>
      </c>
      <c r="T77" s="23"/>
    </row>
    <row r="78" spans="1:20" ht="123.75">
      <c r="A78" s="32">
        <v>110070</v>
      </c>
      <c r="B78" s="33" t="s">
        <v>328</v>
      </c>
      <c r="C78" s="34" t="s">
        <v>296</v>
      </c>
      <c r="D78" s="34" t="s">
        <v>46</v>
      </c>
      <c r="E78" s="34" t="s">
        <v>47</v>
      </c>
      <c r="F78" s="24" t="s">
        <v>48</v>
      </c>
      <c r="G78" s="24" t="s">
        <v>49</v>
      </c>
      <c r="H78" s="35" t="s">
        <v>301</v>
      </c>
      <c r="I78" s="34" t="s">
        <v>325</v>
      </c>
      <c r="J78" s="34">
        <v>23</v>
      </c>
      <c r="K78" s="34">
        <v>23</v>
      </c>
      <c r="L78" s="34"/>
      <c r="M78" s="34" t="s">
        <v>326</v>
      </c>
      <c r="N78" s="34">
        <v>23</v>
      </c>
      <c r="O78" s="34">
        <v>23</v>
      </c>
      <c r="P78" s="34"/>
      <c r="Q78" s="34" t="s">
        <v>327</v>
      </c>
      <c r="R78" s="34">
        <v>24</v>
      </c>
      <c r="S78" s="34">
        <v>24</v>
      </c>
      <c r="T78" s="23"/>
    </row>
    <row r="79" spans="1:20" ht="123.75">
      <c r="A79" s="32">
        <v>110070</v>
      </c>
      <c r="B79" s="33" t="s">
        <v>329</v>
      </c>
      <c r="C79" s="34" t="s">
        <v>296</v>
      </c>
      <c r="D79" s="34" t="s">
        <v>46</v>
      </c>
      <c r="E79" s="34" t="s">
        <v>47</v>
      </c>
      <c r="F79" s="24" t="s">
        <v>48</v>
      </c>
      <c r="G79" s="24" t="s">
        <v>49</v>
      </c>
      <c r="H79" s="35" t="s">
        <v>301</v>
      </c>
      <c r="I79" s="34" t="s">
        <v>330</v>
      </c>
      <c r="J79" s="34">
        <v>52</v>
      </c>
      <c r="K79" s="34">
        <v>52</v>
      </c>
      <c r="L79" s="34"/>
      <c r="M79" s="34" t="s">
        <v>331</v>
      </c>
      <c r="N79" s="34">
        <v>53</v>
      </c>
      <c r="O79" s="34">
        <v>53</v>
      </c>
      <c r="P79" s="34"/>
      <c r="Q79" s="34" t="s">
        <v>332</v>
      </c>
      <c r="R79" s="34">
        <v>53</v>
      </c>
      <c r="S79" s="34">
        <v>53</v>
      </c>
      <c r="T79" s="23"/>
    </row>
    <row r="80" spans="1:20" ht="123.75">
      <c r="A80" s="32">
        <v>110070</v>
      </c>
      <c r="B80" s="33" t="s">
        <v>333</v>
      </c>
      <c r="C80" s="34" t="s">
        <v>296</v>
      </c>
      <c r="D80" s="34" t="s">
        <v>46</v>
      </c>
      <c r="E80" s="34" t="s">
        <v>47</v>
      </c>
      <c r="F80" s="24" t="s">
        <v>48</v>
      </c>
      <c r="G80" s="24" t="s">
        <v>49</v>
      </c>
      <c r="H80" s="35" t="s">
        <v>334</v>
      </c>
      <c r="I80" s="34" t="s">
        <v>335</v>
      </c>
      <c r="J80" s="34">
        <v>64</v>
      </c>
      <c r="K80" s="34">
        <v>64</v>
      </c>
      <c r="L80" s="34"/>
      <c r="M80" s="34" t="s">
        <v>336</v>
      </c>
      <c r="N80" s="34">
        <v>70</v>
      </c>
      <c r="O80" s="34">
        <v>70</v>
      </c>
      <c r="P80" s="34"/>
      <c r="Q80" s="34" t="s">
        <v>337</v>
      </c>
      <c r="R80" s="34">
        <v>65</v>
      </c>
      <c r="S80" s="34">
        <v>65</v>
      </c>
      <c r="T80" s="23"/>
    </row>
    <row r="81" spans="1:20" ht="123.75">
      <c r="A81" s="32">
        <v>110100</v>
      </c>
      <c r="B81" s="38" t="s">
        <v>338</v>
      </c>
      <c r="C81" s="39" t="s">
        <v>296</v>
      </c>
      <c r="D81" s="39" t="s">
        <v>46</v>
      </c>
      <c r="E81" s="39" t="s">
        <v>47</v>
      </c>
      <c r="F81" s="24" t="s">
        <v>48</v>
      </c>
      <c r="G81" s="24" t="s">
        <v>49</v>
      </c>
      <c r="H81" s="40" t="s">
        <v>339</v>
      </c>
      <c r="I81" s="39" t="s">
        <v>340</v>
      </c>
      <c r="J81" s="39">
        <v>19</v>
      </c>
      <c r="K81" s="39">
        <v>19</v>
      </c>
      <c r="L81" s="39"/>
      <c r="M81" s="39" t="s">
        <v>341</v>
      </c>
      <c r="N81" s="39">
        <v>19</v>
      </c>
      <c r="O81" s="39">
        <v>19</v>
      </c>
      <c r="P81" s="39"/>
      <c r="Q81" s="39" t="s">
        <v>342</v>
      </c>
      <c r="R81" s="39">
        <v>17</v>
      </c>
      <c r="S81" s="34">
        <v>17</v>
      </c>
      <c r="T81" s="23"/>
    </row>
    <row r="82" spans="1:20" ht="123.75">
      <c r="A82" s="32">
        <v>110100</v>
      </c>
      <c r="B82" s="38" t="s">
        <v>343</v>
      </c>
      <c r="C82" s="39" t="s">
        <v>296</v>
      </c>
      <c r="D82" s="39" t="s">
        <v>46</v>
      </c>
      <c r="E82" s="39" t="s">
        <v>47</v>
      </c>
      <c r="F82" s="24" t="s">
        <v>48</v>
      </c>
      <c r="G82" s="24" t="s">
        <v>49</v>
      </c>
      <c r="H82" s="40" t="s">
        <v>339</v>
      </c>
      <c r="I82" s="39" t="s">
        <v>344</v>
      </c>
      <c r="J82" s="39">
        <v>25</v>
      </c>
      <c r="K82" s="39">
        <v>25</v>
      </c>
      <c r="L82" s="39"/>
      <c r="M82" s="39" t="s">
        <v>345</v>
      </c>
      <c r="N82" s="39">
        <v>24</v>
      </c>
      <c r="O82" s="39">
        <v>24</v>
      </c>
      <c r="P82" s="39"/>
      <c r="Q82" s="39" t="s">
        <v>346</v>
      </c>
      <c r="R82" s="39">
        <v>23</v>
      </c>
      <c r="S82" s="34">
        <v>23</v>
      </c>
      <c r="T82" s="23"/>
    </row>
    <row r="83" spans="1:20" ht="123.75">
      <c r="A83" s="32">
        <v>110100</v>
      </c>
      <c r="B83" s="38" t="s">
        <v>347</v>
      </c>
      <c r="C83" s="39" t="s">
        <v>296</v>
      </c>
      <c r="D83" s="39" t="s">
        <v>46</v>
      </c>
      <c r="E83" s="39" t="s">
        <v>47</v>
      </c>
      <c r="F83" s="24" t="s">
        <v>48</v>
      </c>
      <c r="G83" s="24" t="s">
        <v>49</v>
      </c>
      <c r="H83" s="40" t="s">
        <v>339</v>
      </c>
      <c r="I83" s="39" t="s">
        <v>348</v>
      </c>
      <c r="J83" s="39">
        <v>6</v>
      </c>
      <c r="K83" s="39">
        <v>6</v>
      </c>
      <c r="L83" s="39"/>
      <c r="M83" s="39" t="s">
        <v>349</v>
      </c>
      <c r="N83" s="39">
        <v>5</v>
      </c>
      <c r="O83" s="39">
        <v>5</v>
      </c>
      <c r="P83" s="39"/>
      <c r="Q83" s="39" t="s">
        <v>350</v>
      </c>
      <c r="R83" s="39">
        <v>5</v>
      </c>
      <c r="S83" s="34">
        <v>5</v>
      </c>
      <c r="T83" s="23"/>
    </row>
    <row r="84" spans="1:20" ht="135">
      <c r="A84" s="32">
        <v>110100</v>
      </c>
      <c r="B84" s="38" t="s">
        <v>351</v>
      </c>
      <c r="C84" s="39" t="s">
        <v>296</v>
      </c>
      <c r="D84" s="39" t="s">
        <v>46</v>
      </c>
      <c r="E84" s="39" t="s">
        <v>47</v>
      </c>
      <c r="F84" s="24" t="s">
        <v>48</v>
      </c>
      <c r="G84" s="24" t="s">
        <v>49</v>
      </c>
      <c r="H84" s="40" t="s">
        <v>339</v>
      </c>
      <c r="I84" s="39" t="s">
        <v>352</v>
      </c>
      <c r="J84" s="39">
        <v>13</v>
      </c>
      <c r="K84" s="39">
        <v>13</v>
      </c>
      <c r="L84" s="39"/>
      <c r="M84" s="39" t="s">
        <v>353</v>
      </c>
      <c r="N84" s="39">
        <v>12</v>
      </c>
      <c r="O84" s="39">
        <v>12</v>
      </c>
      <c r="P84" s="39"/>
      <c r="Q84" s="39" t="s">
        <v>354</v>
      </c>
      <c r="R84" s="39">
        <v>12</v>
      </c>
      <c r="S84" s="34">
        <v>12</v>
      </c>
      <c r="T84" s="23"/>
    </row>
    <row r="85" spans="1:20" ht="135">
      <c r="A85" s="32">
        <v>110100</v>
      </c>
      <c r="B85" s="38" t="s">
        <v>355</v>
      </c>
      <c r="C85" s="39" t="s">
        <v>296</v>
      </c>
      <c r="D85" s="39" t="s">
        <v>46</v>
      </c>
      <c r="E85" s="39" t="s">
        <v>47</v>
      </c>
      <c r="F85" s="24" t="s">
        <v>48</v>
      </c>
      <c r="G85" s="24" t="s">
        <v>49</v>
      </c>
      <c r="H85" s="40" t="s">
        <v>339</v>
      </c>
      <c r="I85" s="39" t="s">
        <v>352</v>
      </c>
      <c r="J85" s="39">
        <v>13</v>
      </c>
      <c r="K85" s="39">
        <v>13</v>
      </c>
      <c r="L85" s="39"/>
      <c r="M85" s="39" t="s">
        <v>353</v>
      </c>
      <c r="N85" s="39">
        <v>12</v>
      </c>
      <c r="O85" s="39">
        <v>12</v>
      </c>
      <c r="P85" s="39"/>
      <c r="Q85" s="39" t="s">
        <v>354</v>
      </c>
      <c r="R85" s="39">
        <v>12</v>
      </c>
      <c r="S85" s="34">
        <v>12</v>
      </c>
      <c r="T85" s="23"/>
    </row>
    <row r="86" spans="1:20" ht="123.75">
      <c r="A86" s="32">
        <v>110090</v>
      </c>
      <c r="B86" s="38" t="s">
        <v>356</v>
      </c>
      <c r="C86" s="39" t="s">
        <v>296</v>
      </c>
      <c r="D86" s="39" t="s">
        <v>46</v>
      </c>
      <c r="E86" s="39" t="s">
        <v>47</v>
      </c>
      <c r="F86" s="24" t="s">
        <v>48</v>
      </c>
      <c r="G86" s="24" t="s">
        <v>49</v>
      </c>
      <c r="H86" s="40" t="s">
        <v>339</v>
      </c>
      <c r="I86" s="39" t="s">
        <v>357</v>
      </c>
      <c r="J86" s="39">
        <v>32</v>
      </c>
      <c r="K86" s="39">
        <v>32</v>
      </c>
      <c r="L86" s="39"/>
      <c r="M86" s="39" t="s">
        <v>358</v>
      </c>
      <c r="N86" s="39">
        <v>36</v>
      </c>
      <c r="O86" s="39">
        <v>36</v>
      </c>
      <c r="P86" s="39"/>
      <c r="Q86" s="39" t="s">
        <v>359</v>
      </c>
      <c r="R86" s="39">
        <v>35</v>
      </c>
      <c r="S86" s="34">
        <v>35</v>
      </c>
      <c r="T86" s="23"/>
    </row>
    <row r="87" spans="1:20" ht="123.75">
      <c r="A87" s="32">
        <v>110090</v>
      </c>
      <c r="B87" s="38" t="s">
        <v>360</v>
      </c>
      <c r="C87" s="39" t="s">
        <v>296</v>
      </c>
      <c r="D87" s="39" t="s">
        <v>46</v>
      </c>
      <c r="E87" s="39" t="s">
        <v>47</v>
      </c>
      <c r="F87" s="24" t="s">
        <v>48</v>
      </c>
      <c r="G87" s="24" t="s">
        <v>49</v>
      </c>
      <c r="H87" s="40" t="s">
        <v>339</v>
      </c>
      <c r="I87" s="39" t="s">
        <v>352</v>
      </c>
      <c r="J87" s="39">
        <v>13</v>
      </c>
      <c r="K87" s="39">
        <v>13</v>
      </c>
      <c r="L87" s="39"/>
      <c r="M87" s="39" t="s">
        <v>353</v>
      </c>
      <c r="N87" s="39">
        <v>12</v>
      </c>
      <c r="O87" s="39">
        <v>12</v>
      </c>
      <c r="P87" s="39"/>
      <c r="Q87" s="39" t="s">
        <v>354</v>
      </c>
      <c r="R87" s="39">
        <v>12</v>
      </c>
      <c r="S87" s="34">
        <v>12</v>
      </c>
      <c r="T87" s="23"/>
    </row>
    <row r="88" spans="1:20" ht="123.75">
      <c r="A88" s="32">
        <v>110090</v>
      </c>
      <c r="B88" s="38" t="s">
        <v>361</v>
      </c>
      <c r="C88" s="39" t="s">
        <v>296</v>
      </c>
      <c r="D88" s="39" t="s">
        <v>46</v>
      </c>
      <c r="E88" s="39" t="s">
        <v>47</v>
      </c>
      <c r="F88" s="24" t="s">
        <v>48</v>
      </c>
      <c r="G88" s="24" t="s">
        <v>49</v>
      </c>
      <c r="H88" s="40" t="s">
        <v>339</v>
      </c>
      <c r="I88" s="39" t="s">
        <v>362</v>
      </c>
      <c r="J88" s="39">
        <v>6</v>
      </c>
      <c r="K88" s="39">
        <v>6</v>
      </c>
      <c r="L88" s="39"/>
      <c r="M88" s="39" t="s">
        <v>345</v>
      </c>
      <c r="N88" s="39">
        <v>24</v>
      </c>
      <c r="O88" s="39">
        <v>24</v>
      </c>
      <c r="P88" s="39"/>
      <c r="Q88" s="39" t="s">
        <v>363</v>
      </c>
      <c r="R88" s="39">
        <v>29</v>
      </c>
      <c r="S88" s="34">
        <v>29</v>
      </c>
      <c r="T88" s="23"/>
    </row>
    <row r="89" spans="1:20" ht="123.75">
      <c r="A89" s="32">
        <v>110090</v>
      </c>
      <c r="B89" s="38" t="s">
        <v>364</v>
      </c>
      <c r="C89" s="39" t="s">
        <v>296</v>
      </c>
      <c r="D89" s="39" t="s">
        <v>46</v>
      </c>
      <c r="E89" s="39" t="s">
        <v>47</v>
      </c>
      <c r="F89" s="24" t="s">
        <v>48</v>
      </c>
      <c r="G89" s="24" t="s">
        <v>49</v>
      </c>
      <c r="H89" s="40" t="s">
        <v>339</v>
      </c>
      <c r="I89" s="39" t="s">
        <v>344</v>
      </c>
      <c r="J89" s="39">
        <v>26</v>
      </c>
      <c r="K89" s="39">
        <v>26</v>
      </c>
      <c r="L89" s="39"/>
      <c r="M89" s="39" t="s">
        <v>345</v>
      </c>
      <c r="N89" s="39">
        <v>24</v>
      </c>
      <c r="O89" s="39">
        <v>24</v>
      </c>
      <c r="P89" s="39"/>
      <c r="Q89" s="39" t="s">
        <v>346</v>
      </c>
      <c r="R89" s="39">
        <v>23</v>
      </c>
      <c r="S89" s="34">
        <v>23</v>
      </c>
      <c r="T89" s="23"/>
    </row>
    <row r="90" spans="1:20" ht="123.75">
      <c r="A90" s="32">
        <v>110090</v>
      </c>
      <c r="B90" s="38" t="s">
        <v>365</v>
      </c>
      <c r="C90" s="39" t="s">
        <v>296</v>
      </c>
      <c r="D90" s="39" t="s">
        <v>46</v>
      </c>
      <c r="E90" s="39" t="s">
        <v>47</v>
      </c>
      <c r="F90" s="24" t="s">
        <v>48</v>
      </c>
      <c r="G90" s="24" t="s">
        <v>49</v>
      </c>
      <c r="H90" s="40" t="s">
        <v>339</v>
      </c>
      <c r="I90" s="39" t="s">
        <v>366</v>
      </c>
      <c r="J90" s="39">
        <v>4</v>
      </c>
      <c r="K90" s="39">
        <v>4</v>
      </c>
      <c r="L90" s="39"/>
      <c r="M90" s="39" t="s">
        <v>367</v>
      </c>
      <c r="N90" s="39">
        <v>4</v>
      </c>
      <c r="O90" s="39">
        <v>4</v>
      </c>
      <c r="P90" s="39"/>
      <c r="Q90" s="39" t="s">
        <v>368</v>
      </c>
      <c r="R90" s="39">
        <v>4</v>
      </c>
      <c r="S90" s="34">
        <v>4</v>
      </c>
      <c r="T90" s="23"/>
    </row>
    <row r="91" spans="1:20" ht="123.75">
      <c r="A91" s="41">
        <v>110090</v>
      </c>
      <c r="B91" s="38" t="s">
        <v>369</v>
      </c>
      <c r="C91" s="39" t="s">
        <v>296</v>
      </c>
      <c r="D91" s="39" t="s">
        <v>46</v>
      </c>
      <c r="E91" s="39" t="s">
        <v>47</v>
      </c>
      <c r="F91" s="24" t="s">
        <v>48</v>
      </c>
      <c r="G91" s="24" t="s">
        <v>49</v>
      </c>
      <c r="H91" s="40" t="s">
        <v>339</v>
      </c>
      <c r="I91" s="39" t="s">
        <v>352</v>
      </c>
      <c r="J91" s="39">
        <v>1</v>
      </c>
      <c r="K91" s="39">
        <v>1</v>
      </c>
      <c r="L91" s="39"/>
      <c r="M91" s="42" t="s">
        <v>353</v>
      </c>
      <c r="N91" s="39">
        <v>1</v>
      </c>
      <c r="O91" s="39">
        <v>1</v>
      </c>
      <c r="P91" s="39"/>
      <c r="Q91" s="42" t="s">
        <v>354</v>
      </c>
      <c r="R91" s="39">
        <v>1</v>
      </c>
      <c r="S91" s="39">
        <v>1</v>
      </c>
      <c r="T91" s="43"/>
    </row>
    <row r="92" spans="1:20" ht="123.75">
      <c r="A92" s="41">
        <v>110090</v>
      </c>
      <c r="B92" s="38" t="s">
        <v>370</v>
      </c>
      <c r="C92" s="39" t="s">
        <v>296</v>
      </c>
      <c r="D92" s="39" t="s">
        <v>46</v>
      </c>
      <c r="E92" s="39" t="s">
        <v>47</v>
      </c>
      <c r="F92" s="24" t="s">
        <v>48</v>
      </c>
      <c r="G92" s="24" t="s">
        <v>49</v>
      </c>
      <c r="H92" s="40" t="s">
        <v>339</v>
      </c>
      <c r="I92" s="39" t="s">
        <v>371</v>
      </c>
      <c r="J92" s="39">
        <v>1</v>
      </c>
      <c r="K92" s="39">
        <v>1</v>
      </c>
      <c r="L92" s="39"/>
      <c r="M92" s="42" t="s">
        <v>372</v>
      </c>
      <c r="N92" s="39">
        <v>1</v>
      </c>
      <c r="O92" s="39">
        <v>1</v>
      </c>
      <c r="P92" s="39"/>
      <c r="Q92" s="42" t="s">
        <v>373</v>
      </c>
      <c r="R92" s="39">
        <v>1</v>
      </c>
      <c r="S92" s="39">
        <v>1</v>
      </c>
      <c r="T92" s="43"/>
    </row>
    <row r="93" spans="1:20" ht="123.75">
      <c r="A93" s="41">
        <v>110090</v>
      </c>
      <c r="B93" s="38" t="s">
        <v>374</v>
      </c>
      <c r="C93" s="39" t="s">
        <v>296</v>
      </c>
      <c r="D93" s="39" t="s">
        <v>46</v>
      </c>
      <c r="E93" s="39" t="s">
        <v>47</v>
      </c>
      <c r="F93" s="24" t="s">
        <v>48</v>
      </c>
      <c r="G93" s="24" t="s">
        <v>49</v>
      </c>
      <c r="H93" s="40" t="s">
        <v>339</v>
      </c>
      <c r="I93" s="39" t="s">
        <v>375</v>
      </c>
      <c r="J93" s="39">
        <v>6</v>
      </c>
      <c r="K93" s="39">
        <v>6</v>
      </c>
      <c r="L93" s="39"/>
      <c r="M93" s="42" t="s">
        <v>376</v>
      </c>
      <c r="N93" s="39">
        <v>6</v>
      </c>
      <c r="O93" s="39">
        <v>6</v>
      </c>
      <c r="P93" s="39"/>
      <c r="Q93" s="42" t="s">
        <v>377</v>
      </c>
      <c r="R93" s="39">
        <v>6</v>
      </c>
      <c r="S93" s="39">
        <v>6</v>
      </c>
      <c r="T93" s="43"/>
    </row>
    <row r="94" spans="1:20" ht="123.75">
      <c r="A94" s="41">
        <v>110090</v>
      </c>
      <c r="B94" s="38" t="s">
        <v>378</v>
      </c>
      <c r="C94" s="39" t="s">
        <v>296</v>
      </c>
      <c r="D94" s="39" t="s">
        <v>46</v>
      </c>
      <c r="E94" s="39" t="s">
        <v>47</v>
      </c>
      <c r="F94" s="24" t="s">
        <v>48</v>
      </c>
      <c r="G94" s="24" t="s">
        <v>49</v>
      </c>
      <c r="H94" s="40" t="s">
        <v>339</v>
      </c>
      <c r="I94" s="39" t="s">
        <v>375</v>
      </c>
      <c r="J94" s="39">
        <v>26</v>
      </c>
      <c r="K94" s="39">
        <v>26</v>
      </c>
      <c r="L94" s="39"/>
      <c r="M94" s="42" t="s">
        <v>345</v>
      </c>
      <c r="N94" s="39">
        <v>24</v>
      </c>
      <c r="O94" s="39">
        <v>24</v>
      </c>
      <c r="P94" s="39"/>
      <c r="Q94" s="42" t="s">
        <v>346</v>
      </c>
      <c r="R94" s="39">
        <v>23</v>
      </c>
      <c r="S94" s="39">
        <v>23</v>
      </c>
      <c r="T94" s="43"/>
    </row>
    <row r="95" spans="1:20" ht="123.75">
      <c r="A95" s="41">
        <v>110090</v>
      </c>
      <c r="B95" s="38" t="s">
        <v>379</v>
      </c>
      <c r="C95" s="39" t="s">
        <v>296</v>
      </c>
      <c r="D95" s="39" t="s">
        <v>46</v>
      </c>
      <c r="E95" s="39" t="s">
        <v>47</v>
      </c>
      <c r="F95" s="24" t="s">
        <v>48</v>
      </c>
      <c r="G95" s="24" t="s">
        <v>49</v>
      </c>
      <c r="H95" s="40" t="s">
        <v>339</v>
      </c>
      <c r="I95" s="39" t="s">
        <v>340</v>
      </c>
      <c r="J95" s="39">
        <v>19</v>
      </c>
      <c r="K95" s="39">
        <v>19</v>
      </c>
      <c r="L95" s="39"/>
      <c r="M95" s="42" t="s">
        <v>341</v>
      </c>
      <c r="N95" s="39">
        <v>18</v>
      </c>
      <c r="O95" s="39">
        <v>18</v>
      </c>
      <c r="P95" s="39"/>
      <c r="Q95" s="42" t="s">
        <v>342</v>
      </c>
      <c r="R95" s="39">
        <v>18</v>
      </c>
      <c r="S95" s="39">
        <v>18</v>
      </c>
      <c r="T95" s="43"/>
    </row>
    <row r="96" spans="1:20" ht="123.75">
      <c r="A96" s="41">
        <v>110090</v>
      </c>
      <c r="B96" s="38" t="s">
        <v>380</v>
      </c>
      <c r="C96" s="39" t="s">
        <v>296</v>
      </c>
      <c r="D96" s="39" t="s">
        <v>46</v>
      </c>
      <c r="E96" s="39" t="s">
        <v>47</v>
      </c>
      <c r="F96" s="24" t="s">
        <v>48</v>
      </c>
      <c r="G96" s="24" t="s">
        <v>49</v>
      </c>
      <c r="H96" s="40" t="s">
        <v>339</v>
      </c>
      <c r="I96" s="39" t="s">
        <v>362</v>
      </c>
      <c r="J96" s="39">
        <v>6</v>
      </c>
      <c r="K96" s="39">
        <v>6</v>
      </c>
      <c r="L96" s="39"/>
      <c r="M96" s="42" t="s">
        <v>381</v>
      </c>
      <c r="N96" s="39">
        <v>6</v>
      </c>
      <c r="O96" s="39">
        <v>6</v>
      </c>
      <c r="P96" s="39"/>
      <c r="Q96" s="42" t="s">
        <v>382</v>
      </c>
      <c r="R96" s="39">
        <v>6</v>
      </c>
      <c r="S96" s="39">
        <v>6</v>
      </c>
      <c r="T96" s="43"/>
    </row>
    <row r="97" spans="1:20" ht="123.75">
      <c r="A97" s="41">
        <v>110090</v>
      </c>
      <c r="B97" s="38" t="s">
        <v>383</v>
      </c>
      <c r="C97" s="39" t="s">
        <v>296</v>
      </c>
      <c r="D97" s="39" t="s">
        <v>46</v>
      </c>
      <c r="E97" s="39" t="s">
        <v>47</v>
      </c>
      <c r="F97" s="24" t="s">
        <v>48</v>
      </c>
      <c r="G97" s="24" t="s">
        <v>49</v>
      </c>
      <c r="H97" s="40" t="s">
        <v>339</v>
      </c>
      <c r="I97" s="39" t="s">
        <v>362</v>
      </c>
      <c r="J97" s="39">
        <v>6</v>
      </c>
      <c r="K97" s="39">
        <v>6</v>
      </c>
      <c r="L97" s="39"/>
      <c r="M97" s="42" t="s">
        <v>381</v>
      </c>
      <c r="N97" s="39">
        <v>6</v>
      </c>
      <c r="O97" s="39">
        <v>6</v>
      </c>
      <c r="P97" s="39"/>
      <c r="Q97" s="42" t="s">
        <v>382</v>
      </c>
      <c r="R97" s="39">
        <v>6</v>
      </c>
      <c r="S97" s="39">
        <v>6</v>
      </c>
      <c r="T97" s="43"/>
    </row>
    <row r="98" spans="1:20" ht="123.75">
      <c r="A98" s="41">
        <v>110090</v>
      </c>
      <c r="B98" s="38" t="s">
        <v>384</v>
      </c>
      <c r="C98" s="39" t="s">
        <v>296</v>
      </c>
      <c r="D98" s="39" t="s">
        <v>46</v>
      </c>
      <c r="E98" s="39" t="s">
        <v>47</v>
      </c>
      <c r="F98" s="24" t="s">
        <v>48</v>
      </c>
      <c r="G98" s="24" t="s">
        <v>49</v>
      </c>
      <c r="H98" s="40" t="s">
        <v>339</v>
      </c>
      <c r="I98" s="39" t="s">
        <v>385</v>
      </c>
      <c r="J98" s="39">
        <v>5</v>
      </c>
      <c r="K98" s="39">
        <v>5</v>
      </c>
      <c r="L98" s="39"/>
      <c r="M98" s="42" t="s">
        <v>386</v>
      </c>
      <c r="N98" s="39">
        <v>5</v>
      </c>
      <c r="O98" s="39">
        <v>5</v>
      </c>
      <c r="P98" s="39"/>
      <c r="Q98" s="42" t="s">
        <v>350</v>
      </c>
      <c r="R98" s="39">
        <v>5</v>
      </c>
      <c r="S98" s="39">
        <v>5</v>
      </c>
      <c r="T98" s="43"/>
    </row>
    <row r="99" spans="1:20" ht="123.75">
      <c r="A99" s="41">
        <v>110090</v>
      </c>
      <c r="B99" s="38" t="s">
        <v>387</v>
      </c>
      <c r="C99" s="39" t="s">
        <v>296</v>
      </c>
      <c r="D99" s="39" t="s">
        <v>46</v>
      </c>
      <c r="E99" s="39" t="s">
        <v>47</v>
      </c>
      <c r="F99" s="24" t="s">
        <v>48</v>
      </c>
      <c r="G99" s="24" t="s">
        <v>49</v>
      </c>
      <c r="H99" s="40" t="s">
        <v>339</v>
      </c>
      <c r="I99" s="39" t="s">
        <v>388</v>
      </c>
      <c r="J99" s="39">
        <v>5</v>
      </c>
      <c r="K99" s="39">
        <v>5</v>
      </c>
      <c r="L99" s="39"/>
      <c r="M99" s="42" t="s">
        <v>367</v>
      </c>
      <c r="N99" s="39">
        <v>4</v>
      </c>
      <c r="O99" s="39">
        <v>4</v>
      </c>
      <c r="P99" s="39"/>
      <c r="Q99" s="42" t="s">
        <v>389</v>
      </c>
      <c r="R99" s="39">
        <v>4</v>
      </c>
      <c r="S99" s="39">
        <v>4</v>
      </c>
      <c r="T99" s="39"/>
    </row>
    <row r="100" spans="1:20" ht="123.75">
      <c r="A100" s="41">
        <v>110090</v>
      </c>
      <c r="B100" s="38" t="s">
        <v>390</v>
      </c>
      <c r="C100" s="39" t="s">
        <v>296</v>
      </c>
      <c r="D100" s="39" t="s">
        <v>46</v>
      </c>
      <c r="E100" s="39" t="s">
        <v>47</v>
      </c>
      <c r="F100" s="24" t="s">
        <v>48</v>
      </c>
      <c r="G100" s="24" t="s">
        <v>49</v>
      </c>
      <c r="H100" s="40" t="s">
        <v>339</v>
      </c>
      <c r="I100" s="39" t="s">
        <v>388</v>
      </c>
      <c r="J100" s="39">
        <v>5</v>
      </c>
      <c r="K100" s="39">
        <v>5</v>
      </c>
      <c r="L100" s="39"/>
      <c r="M100" s="42" t="s">
        <v>367</v>
      </c>
      <c r="N100" s="39">
        <v>4</v>
      </c>
      <c r="O100" s="39">
        <v>4</v>
      </c>
      <c r="P100" s="39"/>
      <c r="Q100" s="42" t="s">
        <v>368</v>
      </c>
      <c r="R100" s="39">
        <v>4</v>
      </c>
      <c r="S100" s="39">
        <v>4</v>
      </c>
      <c r="T100" s="39"/>
    </row>
    <row r="101" spans="1:20" ht="123.75">
      <c r="A101" s="41">
        <v>110090</v>
      </c>
      <c r="B101" s="38" t="s">
        <v>391</v>
      </c>
      <c r="C101" s="39" t="s">
        <v>296</v>
      </c>
      <c r="D101" s="39" t="s">
        <v>46</v>
      </c>
      <c r="E101" s="39" t="s">
        <v>47</v>
      </c>
      <c r="F101" s="24" t="s">
        <v>48</v>
      </c>
      <c r="G101" s="24" t="s">
        <v>49</v>
      </c>
      <c r="H101" s="40" t="s">
        <v>339</v>
      </c>
      <c r="I101" s="39" t="s">
        <v>392</v>
      </c>
      <c r="J101" s="39">
        <v>3</v>
      </c>
      <c r="K101" s="39">
        <v>3</v>
      </c>
      <c r="L101" s="39"/>
      <c r="M101" s="42" t="s">
        <v>393</v>
      </c>
      <c r="N101" s="39">
        <v>3</v>
      </c>
      <c r="O101" s="39">
        <v>3</v>
      </c>
      <c r="P101" s="39"/>
      <c r="Q101" s="42" t="s">
        <v>363</v>
      </c>
      <c r="R101" s="39">
        <v>3</v>
      </c>
      <c r="S101" s="39">
        <v>3</v>
      </c>
      <c r="T101" s="39"/>
    </row>
    <row r="102" spans="1:20" ht="123.75">
      <c r="A102" s="41">
        <v>110090</v>
      </c>
      <c r="B102" s="38" t="s">
        <v>394</v>
      </c>
      <c r="C102" s="39" t="s">
        <v>296</v>
      </c>
      <c r="D102" s="39" t="s">
        <v>46</v>
      </c>
      <c r="E102" s="39" t="s">
        <v>47</v>
      </c>
      <c r="F102" s="24" t="s">
        <v>48</v>
      </c>
      <c r="G102" s="24" t="s">
        <v>49</v>
      </c>
      <c r="H102" s="40" t="s">
        <v>339</v>
      </c>
      <c r="I102" s="39" t="s">
        <v>371</v>
      </c>
      <c r="J102" s="39">
        <v>1</v>
      </c>
      <c r="K102" s="39">
        <v>1</v>
      </c>
      <c r="L102" s="39"/>
      <c r="M102" s="42" t="s">
        <v>372</v>
      </c>
      <c r="N102" s="39">
        <v>1</v>
      </c>
      <c r="O102" s="39">
        <v>1</v>
      </c>
      <c r="P102" s="39"/>
      <c r="Q102" s="42" t="s">
        <v>373</v>
      </c>
      <c r="R102" s="39">
        <v>1</v>
      </c>
      <c r="S102" s="39">
        <v>1</v>
      </c>
      <c r="T102" s="39"/>
    </row>
    <row r="103" spans="1:20" ht="123.75">
      <c r="A103" s="41">
        <v>110230</v>
      </c>
      <c r="B103" s="38" t="s">
        <v>395</v>
      </c>
      <c r="C103" s="39" t="s">
        <v>296</v>
      </c>
      <c r="D103" s="39" t="s">
        <v>46</v>
      </c>
      <c r="E103" s="39" t="s">
        <v>47</v>
      </c>
      <c r="F103" s="24" t="s">
        <v>48</v>
      </c>
      <c r="G103" s="24" t="s">
        <v>49</v>
      </c>
      <c r="H103" s="40" t="s">
        <v>339</v>
      </c>
      <c r="I103" s="39" t="s">
        <v>396</v>
      </c>
      <c r="J103" s="39">
        <v>644</v>
      </c>
      <c r="K103" s="39">
        <v>644</v>
      </c>
      <c r="L103" s="39"/>
      <c r="M103" s="42" t="s">
        <v>397</v>
      </c>
      <c r="N103" s="39">
        <v>602</v>
      </c>
      <c r="O103" s="39">
        <v>602</v>
      </c>
      <c r="P103" s="39"/>
      <c r="Q103" s="42" t="s">
        <v>398</v>
      </c>
      <c r="R103" s="39">
        <v>585</v>
      </c>
      <c r="S103" s="39">
        <v>585</v>
      </c>
      <c r="T103" s="39"/>
    </row>
  </sheetData>
  <mergeCells count="15">
    <mergeCell ref="I9:L9"/>
    <mergeCell ref="M9:P9"/>
    <mergeCell ref="Q9:T9"/>
    <mergeCell ref="A9:A10"/>
    <mergeCell ref="B9:B10"/>
    <mergeCell ref="C9:C10"/>
    <mergeCell ref="D9:D10"/>
    <mergeCell ref="E9:E10"/>
    <mergeCell ref="F9:H9"/>
    <mergeCell ref="A7:T7"/>
    <mergeCell ref="Q1:T1"/>
    <mergeCell ref="Q2:T2"/>
    <mergeCell ref="Q3:T3"/>
    <mergeCell ref="A5:T5"/>
    <mergeCell ref="A6:T6"/>
  </mergeCells>
  <pageMargins left="0.39370078740157483" right="0.19685039370078741" top="0.55118110236220474" bottom="0.35433070866141736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zoomScale="70" zoomScaleNormal="7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11" sqref="A11"/>
    </sheetView>
  </sheetViews>
  <sheetFormatPr defaultColWidth="9.140625" defaultRowHeight="15"/>
  <cols>
    <col min="1" max="1" width="11" style="1" customWidth="1"/>
    <col min="2" max="2" width="61" style="1" customWidth="1"/>
    <col min="3" max="3" width="14" style="1" customWidth="1"/>
    <col min="4" max="4" width="11" style="1" customWidth="1"/>
    <col min="5" max="5" width="9.140625" style="1"/>
    <col min="6" max="6" width="16.5703125" style="1" customWidth="1"/>
    <col min="7" max="7" width="11.85546875" style="1" customWidth="1"/>
    <col min="8" max="8" width="66.7109375" style="1" customWidth="1"/>
    <col min="9" max="9" width="21.7109375" style="1" customWidth="1"/>
    <col min="10" max="10" width="11" style="1" customWidth="1"/>
    <col min="11" max="11" width="12.140625" style="1" customWidth="1"/>
    <col min="12" max="12" width="15.5703125" style="1" customWidth="1"/>
    <col min="13" max="13" width="21.85546875" style="1" customWidth="1"/>
    <col min="14" max="14" width="11" style="1" customWidth="1"/>
    <col min="15" max="15" width="11.7109375" style="1" customWidth="1"/>
    <col min="16" max="16" width="14.28515625" style="1" customWidth="1"/>
    <col min="17" max="17" width="20.7109375" style="1" customWidth="1"/>
    <col min="18" max="18" width="11.28515625" style="1" customWidth="1"/>
    <col min="19" max="19" width="12" style="1" customWidth="1"/>
    <col min="20" max="20" width="14.42578125" style="1" customWidth="1"/>
    <col min="21" max="16384" width="9.140625" style="1"/>
  </cols>
  <sheetData>
    <row r="1" spans="1:20" ht="15.75">
      <c r="A1" s="45"/>
      <c r="B1" s="45"/>
      <c r="C1" s="45"/>
      <c r="D1" s="45"/>
      <c r="E1" s="45"/>
      <c r="F1" s="45"/>
      <c r="H1" s="45"/>
      <c r="Q1" s="107" t="s">
        <v>761</v>
      </c>
      <c r="R1" s="107"/>
      <c r="S1" s="107"/>
      <c r="T1" s="107"/>
    </row>
    <row r="2" spans="1:20" ht="15.75" customHeight="1">
      <c r="A2" s="45"/>
      <c r="B2" s="45"/>
      <c r="C2" s="45"/>
      <c r="D2" s="45"/>
      <c r="E2" s="45"/>
      <c r="F2" s="45"/>
      <c r="H2" s="45"/>
      <c r="Q2" s="107" t="s">
        <v>762</v>
      </c>
      <c r="R2" s="107"/>
      <c r="S2" s="107"/>
      <c r="T2" s="107"/>
    </row>
    <row r="3" spans="1:20" ht="15.75" customHeight="1">
      <c r="A3" s="45"/>
      <c r="B3" s="45"/>
      <c r="C3" s="45"/>
      <c r="D3" s="45"/>
      <c r="E3" s="45"/>
      <c r="F3" s="45"/>
      <c r="H3" s="45"/>
      <c r="Q3" s="107" t="s">
        <v>763</v>
      </c>
      <c r="R3" s="107"/>
      <c r="S3" s="107"/>
      <c r="T3" s="107"/>
    </row>
    <row r="4" spans="1:20" ht="15.7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20" ht="29.25" customHeight="1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15.75" customHeight="1">
      <c r="A6" s="109" t="s">
        <v>399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ht="14.25" customHeight="1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9" spans="1:20" s="2" customFormat="1" ht="29.25" customHeight="1">
      <c r="A9" s="108" t="s">
        <v>4</v>
      </c>
      <c r="B9" s="108" t="s">
        <v>10</v>
      </c>
      <c r="C9" s="108" t="s">
        <v>11</v>
      </c>
      <c r="D9" s="108" t="s">
        <v>5</v>
      </c>
      <c r="E9" s="108" t="s">
        <v>12</v>
      </c>
      <c r="F9" s="108" t="s">
        <v>6</v>
      </c>
      <c r="G9" s="108"/>
      <c r="H9" s="108"/>
      <c r="I9" s="108" t="s">
        <v>1</v>
      </c>
      <c r="J9" s="108"/>
      <c r="K9" s="108"/>
      <c r="L9" s="108"/>
      <c r="M9" s="108" t="s">
        <v>2</v>
      </c>
      <c r="N9" s="108"/>
      <c r="O9" s="108"/>
      <c r="P9" s="108"/>
      <c r="Q9" s="108" t="s">
        <v>3</v>
      </c>
      <c r="R9" s="108"/>
      <c r="S9" s="108"/>
      <c r="T9" s="108"/>
    </row>
    <row r="10" spans="1:20" s="2" customFormat="1" ht="90.75" customHeight="1">
      <c r="A10" s="108"/>
      <c r="B10" s="108"/>
      <c r="C10" s="108"/>
      <c r="D10" s="108"/>
      <c r="E10" s="108"/>
      <c r="F10" s="106" t="s">
        <v>9</v>
      </c>
      <c r="G10" s="106" t="s">
        <v>7</v>
      </c>
      <c r="H10" s="106" t="s">
        <v>8</v>
      </c>
      <c r="I10" s="46" t="s">
        <v>13</v>
      </c>
      <c r="J10" s="46" t="s">
        <v>15</v>
      </c>
      <c r="K10" s="3" t="s">
        <v>17</v>
      </c>
      <c r="L10" s="3" t="s">
        <v>14</v>
      </c>
      <c r="M10" s="46" t="s">
        <v>13</v>
      </c>
      <c r="N10" s="46" t="s">
        <v>15</v>
      </c>
      <c r="O10" s="3" t="s">
        <v>17</v>
      </c>
      <c r="P10" s="3" t="s">
        <v>14</v>
      </c>
      <c r="Q10" s="46" t="s">
        <v>13</v>
      </c>
      <c r="R10" s="46" t="s">
        <v>15</v>
      </c>
      <c r="S10" s="3" t="s">
        <v>17</v>
      </c>
      <c r="T10" s="3" t="s">
        <v>14</v>
      </c>
    </row>
    <row r="11" spans="1:20" ht="51" customHeight="1">
      <c r="A11" s="47" t="s">
        <v>400</v>
      </c>
      <c r="B11" s="48" t="s">
        <v>401</v>
      </c>
      <c r="C11" s="49" t="s">
        <v>402</v>
      </c>
      <c r="D11" s="49" t="s">
        <v>266</v>
      </c>
      <c r="E11" s="50" t="s">
        <v>403</v>
      </c>
      <c r="F11" s="115" t="s">
        <v>404</v>
      </c>
      <c r="G11" s="118" t="s">
        <v>405</v>
      </c>
      <c r="H11" s="49"/>
      <c r="I11" s="51">
        <f>J11</f>
        <v>61</v>
      </c>
      <c r="J11" s="52">
        <v>61</v>
      </c>
      <c r="K11" s="51">
        <f>J11</f>
        <v>61</v>
      </c>
      <c r="L11" s="118" t="s">
        <v>405</v>
      </c>
      <c r="M11" s="51">
        <f>N11</f>
        <v>61</v>
      </c>
      <c r="N11" s="52">
        <v>61</v>
      </c>
      <c r="O11" s="51">
        <f>N11</f>
        <v>61</v>
      </c>
      <c r="P11" s="118" t="s">
        <v>405</v>
      </c>
      <c r="Q11" s="51">
        <f>R11</f>
        <v>61</v>
      </c>
      <c r="R11" s="52">
        <v>61</v>
      </c>
      <c r="S11" s="51">
        <f>R11</f>
        <v>61</v>
      </c>
      <c r="T11" s="118" t="s">
        <v>405</v>
      </c>
    </row>
    <row r="12" spans="1:20" ht="51">
      <c r="A12" s="47" t="s">
        <v>406</v>
      </c>
      <c r="B12" s="48" t="s">
        <v>407</v>
      </c>
      <c r="C12" s="49" t="s">
        <v>402</v>
      </c>
      <c r="D12" s="49" t="s">
        <v>266</v>
      </c>
      <c r="E12" s="50" t="s">
        <v>403</v>
      </c>
      <c r="F12" s="116"/>
      <c r="G12" s="119"/>
      <c r="H12" s="49"/>
      <c r="I12" s="51">
        <f t="shared" ref="I12:I75" si="0">J12</f>
        <v>87</v>
      </c>
      <c r="J12" s="52">
        <v>87</v>
      </c>
      <c r="K12" s="51">
        <f t="shared" ref="K12:K75" si="1">J12</f>
        <v>87</v>
      </c>
      <c r="L12" s="119"/>
      <c r="M12" s="51">
        <f t="shared" ref="M12:M75" si="2">N12</f>
        <v>87</v>
      </c>
      <c r="N12" s="52">
        <v>87</v>
      </c>
      <c r="O12" s="51">
        <f t="shared" ref="O12:O75" si="3">N12</f>
        <v>87</v>
      </c>
      <c r="P12" s="119"/>
      <c r="Q12" s="51">
        <f t="shared" ref="Q12:Q75" si="4">R12</f>
        <v>87</v>
      </c>
      <c r="R12" s="52">
        <v>87</v>
      </c>
      <c r="S12" s="51">
        <f t="shared" ref="S12:S75" si="5">R12</f>
        <v>87</v>
      </c>
      <c r="T12" s="119"/>
    </row>
    <row r="13" spans="1:20" ht="51">
      <c r="A13" s="47" t="s">
        <v>400</v>
      </c>
      <c r="B13" s="48" t="s">
        <v>408</v>
      </c>
      <c r="C13" s="49" t="s">
        <v>402</v>
      </c>
      <c r="D13" s="49" t="s">
        <v>266</v>
      </c>
      <c r="E13" s="50" t="s">
        <v>403</v>
      </c>
      <c r="F13" s="116"/>
      <c r="G13" s="119"/>
      <c r="H13" s="49"/>
      <c r="I13" s="51">
        <f t="shared" si="0"/>
        <v>595</v>
      </c>
      <c r="J13" s="52">
        <v>595</v>
      </c>
      <c r="K13" s="51">
        <f t="shared" si="1"/>
        <v>595</v>
      </c>
      <c r="L13" s="119"/>
      <c r="M13" s="51">
        <f t="shared" si="2"/>
        <v>595</v>
      </c>
      <c r="N13" s="52">
        <v>595</v>
      </c>
      <c r="O13" s="51">
        <f t="shared" si="3"/>
        <v>595</v>
      </c>
      <c r="P13" s="119"/>
      <c r="Q13" s="51">
        <f t="shared" si="4"/>
        <v>595</v>
      </c>
      <c r="R13" s="52">
        <v>595</v>
      </c>
      <c r="S13" s="51">
        <f t="shared" si="5"/>
        <v>595</v>
      </c>
      <c r="T13" s="119"/>
    </row>
    <row r="14" spans="1:20" ht="51">
      <c r="A14" s="47" t="s">
        <v>400</v>
      </c>
      <c r="B14" s="48" t="s">
        <v>409</v>
      </c>
      <c r="C14" s="49" t="s">
        <v>402</v>
      </c>
      <c r="D14" s="49" t="s">
        <v>266</v>
      </c>
      <c r="E14" s="50" t="s">
        <v>403</v>
      </c>
      <c r="F14" s="116"/>
      <c r="G14" s="119"/>
      <c r="H14" s="49"/>
      <c r="I14" s="51">
        <f t="shared" si="0"/>
        <v>335</v>
      </c>
      <c r="J14" s="52">
        <v>335</v>
      </c>
      <c r="K14" s="51">
        <f t="shared" si="1"/>
        <v>335</v>
      </c>
      <c r="L14" s="119"/>
      <c r="M14" s="51">
        <f t="shared" si="2"/>
        <v>335</v>
      </c>
      <c r="N14" s="52">
        <v>335</v>
      </c>
      <c r="O14" s="51">
        <f t="shared" si="3"/>
        <v>335</v>
      </c>
      <c r="P14" s="119"/>
      <c r="Q14" s="51">
        <f t="shared" si="4"/>
        <v>335</v>
      </c>
      <c r="R14" s="52">
        <v>335</v>
      </c>
      <c r="S14" s="51">
        <f t="shared" si="5"/>
        <v>335</v>
      </c>
      <c r="T14" s="119"/>
    </row>
    <row r="15" spans="1:20" ht="63.75">
      <c r="A15" s="47" t="s">
        <v>400</v>
      </c>
      <c r="B15" s="48" t="s">
        <v>410</v>
      </c>
      <c r="C15" s="49" t="s">
        <v>402</v>
      </c>
      <c r="D15" s="49" t="s">
        <v>266</v>
      </c>
      <c r="E15" s="50" t="s">
        <v>403</v>
      </c>
      <c r="F15" s="116"/>
      <c r="G15" s="119"/>
      <c r="H15" s="49"/>
      <c r="I15" s="51">
        <f t="shared" si="0"/>
        <v>108</v>
      </c>
      <c r="J15" s="52">
        <v>108</v>
      </c>
      <c r="K15" s="51">
        <f t="shared" si="1"/>
        <v>108</v>
      </c>
      <c r="L15" s="119"/>
      <c r="M15" s="51">
        <f t="shared" si="2"/>
        <v>108</v>
      </c>
      <c r="N15" s="52">
        <v>108</v>
      </c>
      <c r="O15" s="51">
        <f t="shared" si="3"/>
        <v>108</v>
      </c>
      <c r="P15" s="119"/>
      <c r="Q15" s="51">
        <f t="shared" si="4"/>
        <v>108</v>
      </c>
      <c r="R15" s="52">
        <v>108</v>
      </c>
      <c r="S15" s="51">
        <f t="shared" si="5"/>
        <v>108</v>
      </c>
      <c r="T15" s="119"/>
    </row>
    <row r="16" spans="1:20" ht="63.75">
      <c r="A16" s="47" t="s">
        <v>400</v>
      </c>
      <c r="B16" s="48" t="s">
        <v>411</v>
      </c>
      <c r="C16" s="49" t="s">
        <v>402</v>
      </c>
      <c r="D16" s="49" t="s">
        <v>266</v>
      </c>
      <c r="E16" s="50" t="s">
        <v>403</v>
      </c>
      <c r="F16" s="116"/>
      <c r="G16" s="119"/>
      <c r="H16" s="49"/>
      <c r="I16" s="51">
        <f t="shared" si="0"/>
        <v>8</v>
      </c>
      <c r="J16" s="53">
        <v>8</v>
      </c>
      <c r="K16" s="51">
        <f t="shared" si="1"/>
        <v>8</v>
      </c>
      <c r="L16" s="119"/>
      <c r="M16" s="51">
        <f t="shared" si="2"/>
        <v>8</v>
      </c>
      <c r="N16" s="53">
        <v>8</v>
      </c>
      <c r="O16" s="51">
        <f t="shared" si="3"/>
        <v>8</v>
      </c>
      <c r="P16" s="119"/>
      <c r="Q16" s="51">
        <f t="shared" si="4"/>
        <v>8</v>
      </c>
      <c r="R16" s="53">
        <v>8</v>
      </c>
      <c r="S16" s="51">
        <f t="shared" si="5"/>
        <v>8</v>
      </c>
      <c r="T16" s="119"/>
    </row>
    <row r="17" spans="1:20" ht="63.75">
      <c r="A17" s="47" t="s">
        <v>400</v>
      </c>
      <c r="B17" s="48" t="s">
        <v>412</v>
      </c>
      <c r="C17" s="49" t="s">
        <v>402</v>
      </c>
      <c r="D17" s="49" t="s">
        <v>266</v>
      </c>
      <c r="E17" s="50" t="s">
        <v>403</v>
      </c>
      <c r="F17" s="116"/>
      <c r="G17" s="119"/>
      <c r="H17" s="49"/>
      <c r="I17" s="51">
        <f t="shared" si="0"/>
        <v>66</v>
      </c>
      <c r="J17" s="53">
        <v>66</v>
      </c>
      <c r="K17" s="51">
        <f t="shared" si="1"/>
        <v>66</v>
      </c>
      <c r="L17" s="119"/>
      <c r="M17" s="51">
        <f t="shared" si="2"/>
        <v>66</v>
      </c>
      <c r="N17" s="53">
        <v>66</v>
      </c>
      <c r="O17" s="51">
        <f t="shared" si="3"/>
        <v>66</v>
      </c>
      <c r="P17" s="119"/>
      <c r="Q17" s="51">
        <f t="shared" si="4"/>
        <v>66</v>
      </c>
      <c r="R17" s="53">
        <v>66</v>
      </c>
      <c r="S17" s="51">
        <f t="shared" si="5"/>
        <v>66</v>
      </c>
      <c r="T17" s="119"/>
    </row>
    <row r="18" spans="1:20" ht="51">
      <c r="A18" s="47" t="s">
        <v>413</v>
      </c>
      <c r="B18" s="48" t="s">
        <v>414</v>
      </c>
      <c r="C18" s="49" t="s">
        <v>402</v>
      </c>
      <c r="D18" s="49" t="s">
        <v>266</v>
      </c>
      <c r="E18" s="50" t="s">
        <v>403</v>
      </c>
      <c r="F18" s="116"/>
      <c r="G18" s="119"/>
      <c r="H18" s="49"/>
      <c r="I18" s="51">
        <f t="shared" si="0"/>
        <v>131</v>
      </c>
      <c r="J18" s="54">
        <v>131</v>
      </c>
      <c r="K18" s="51">
        <f t="shared" si="1"/>
        <v>131</v>
      </c>
      <c r="L18" s="119"/>
      <c r="M18" s="51">
        <f t="shared" si="2"/>
        <v>131</v>
      </c>
      <c r="N18" s="54">
        <v>131</v>
      </c>
      <c r="O18" s="51">
        <f t="shared" si="3"/>
        <v>131</v>
      </c>
      <c r="P18" s="119"/>
      <c r="Q18" s="51">
        <f t="shared" si="4"/>
        <v>131</v>
      </c>
      <c r="R18" s="54">
        <v>131</v>
      </c>
      <c r="S18" s="51">
        <f t="shared" si="5"/>
        <v>131</v>
      </c>
      <c r="T18" s="119"/>
    </row>
    <row r="19" spans="1:20" ht="51">
      <c r="A19" s="47" t="s">
        <v>415</v>
      </c>
      <c r="B19" s="55" t="s">
        <v>416</v>
      </c>
      <c r="C19" s="49" t="s">
        <v>402</v>
      </c>
      <c r="D19" s="49" t="s">
        <v>266</v>
      </c>
      <c r="E19" s="50" t="s">
        <v>403</v>
      </c>
      <c r="F19" s="116"/>
      <c r="G19" s="119"/>
      <c r="H19" s="49"/>
      <c r="I19" s="51">
        <f t="shared" si="0"/>
        <v>62</v>
      </c>
      <c r="J19" s="54">
        <v>62</v>
      </c>
      <c r="K19" s="51">
        <f t="shared" si="1"/>
        <v>62</v>
      </c>
      <c r="L19" s="119"/>
      <c r="M19" s="51">
        <f t="shared" si="2"/>
        <v>62</v>
      </c>
      <c r="N19" s="54">
        <v>62</v>
      </c>
      <c r="O19" s="51">
        <f t="shared" si="3"/>
        <v>62</v>
      </c>
      <c r="P19" s="119"/>
      <c r="Q19" s="51">
        <f t="shared" si="4"/>
        <v>62</v>
      </c>
      <c r="R19" s="54">
        <v>62</v>
      </c>
      <c r="S19" s="51">
        <f t="shared" si="5"/>
        <v>62</v>
      </c>
      <c r="T19" s="119"/>
    </row>
    <row r="20" spans="1:20" ht="63.75">
      <c r="A20" s="47" t="s">
        <v>417</v>
      </c>
      <c r="B20" s="48" t="s">
        <v>418</v>
      </c>
      <c r="C20" s="49" t="s">
        <v>402</v>
      </c>
      <c r="D20" s="49" t="s">
        <v>266</v>
      </c>
      <c r="E20" s="50" t="s">
        <v>403</v>
      </c>
      <c r="F20" s="116"/>
      <c r="G20" s="119"/>
      <c r="H20" s="49"/>
      <c r="I20" s="51">
        <f t="shared" si="0"/>
        <v>249</v>
      </c>
      <c r="J20" s="54">
        <v>249</v>
      </c>
      <c r="K20" s="51">
        <f t="shared" si="1"/>
        <v>249</v>
      </c>
      <c r="L20" s="119"/>
      <c r="M20" s="51">
        <f t="shared" si="2"/>
        <v>249</v>
      </c>
      <c r="N20" s="54">
        <v>249</v>
      </c>
      <c r="O20" s="51">
        <f t="shared" si="3"/>
        <v>249</v>
      </c>
      <c r="P20" s="119"/>
      <c r="Q20" s="51">
        <f t="shared" si="4"/>
        <v>249</v>
      </c>
      <c r="R20" s="54">
        <v>249</v>
      </c>
      <c r="S20" s="51">
        <f t="shared" si="5"/>
        <v>249</v>
      </c>
      <c r="T20" s="119"/>
    </row>
    <row r="21" spans="1:20" ht="63.75">
      <c r="A21" s="47" t="s">
        <v>419</v>
      </c>
      <c r="B21" s="48" t="s">
        <v>420</v>
      </c>
      <c r="C21" s="49" t="s">
        <v>402</v>
      </c>
      <c r="D21" s="49" t="s">
        <v>266</v>
      </c>
      <c r="E21" s="50" t="s">
        <v>403</v>
      </c>
      <c r="F21" s="116"/>
      <c r="G21" s="119"/>
      <c r="H21" s="49"/>
      <c r="I21" s="51">
        <f t="shared" si="0"/>
        <v>413</v>
      </c>
      <c r="J21" s="54">
        <v>413</v>
      </c>
      <c r="K21" s="51">
        <f t="shared" si="1"/>
        <v>413</v>
      </c>
      <c r="L21" s="119"/>
      <c r="M21" s="51">
        <f t="shared" si="2"/>
        <v>413</v>
      </c>
      <c r="N21" s="54">
        <v>413</v>
      </c>
      <c r="O21" s="51">
        <f t="shared" si="3"/>
        <v>413</v>
      </c>
      <c r="P21" s="119"/>
      <c r="Q21" s="51">
        <f t="shared" si="4"/>
        <v>413</v>
      </c>
      <c r="R21" s="54">
        <v>413</v>
      </c>
      <c r="S21" s="51">
        <f t="shared" si="5"/>
        <v>413</v>
      </c>
      <c r="T21" s="119"/>
    </row>
    <row r="22" spans="1:20" ht="63.75">
      <c r="A22" s="47" t="s">
        <v>419</v>
      </c>
      <c r="B22" s="48" t="s">
        <v>421</v>
      </c>
      <c r="C22" s="49" t="s">
        <v>402</v>
      </c>
      <c r="D22" s="49" t="s">
        <v>266</v>
      </c>
      <c r="E22" s="56" t="s">
        <v>403</v>
      </c>
      <c r="F22" s="116"/>
      <c r="G22" s="119"/>
      <c r="H22" s="49"/>
      <c r="I22" s="51">
        <f t="shared" si="0"/>
        <v>8</v>
      </c>
      <c r="J22" s="54">
        <v>8</v>
      </c>
      <c r="K22" s="51">
        <f t="shared" si="1"/>
        <v>8</v>
      </c>
      <c r="L22" s="119"/>
      <c r="M22" s="51">
        <f t="shared" si="2"/>
        <v>8</v>
      </c>
      <c r="N22" s="54">
        <v>8</v>
      </c>
      <c r="O22" s="51">
        <f t="shared" si="3"/>
        <v>8</v>
      </c>
      <c r="P22" s="119"/>
      <c r="Q22" s="51">
        <f t="shared" si="4"/>
        <v>8</v>
      </c>
      <c r="R22" s="54">
        <v>8</v>
      </c>
      <c r="S22" s="51">
        <f t="shared" si="5"/>
        <v>8</v>
      </c>
      <c r="T22" s="119"/>
    </row>
    <row r="23" spans="1:20" ht="51">
      <c r="A23" s="47" t="s">
        <v>419</v>
      </c>
      <c r="B23" s="48" t="s">
        <v>422</v>
      </c>
      <c r="C23" s="49" t="s">
        <v>402</v>
      </c>
      <c r="D23" s="49" t="s">
        <v>266</v>
      </c>
      <c r="E23" s="56" t="s">
        <v>403</v>
      </c>
      <c r="F23" s="116"/>
      <c r="G23" s="119"/>
      <c r="H23" s="49"/>
      <c r="I23" s="51">
        <f t="shared" si="0"/>
        <v>25</v>
      </c>
      <c r="J23" s="54">
        <v>25</v>
      </c>
      <c r="K23" s="51">
        <f t="shared" si="1"/>
        <v>25</v>
      </c>
      <c r="L23" s="119"/>
      <c r="M23" s="51">
        <f t="shared" si="2"/>
        <v>25</v>
      </c>
      <c r="N23" s="54">
        <v>25</v>
      </c>
      <c r="O23" s="51">
        <f t="shared" si="3"/>
        <v>25</v>
      </c>
      <c r="P23" s="119"/>
      <c r="Q23" s="51">
        <f t="shared" si="4"/>
        <v>25</v>
      </c>
      <c r="R23" s="54">
        <v>25</v>
      </c>
      <c r="S23" s="51">
        <f t="shared" si="5"/>
        <v>25</v>
      </c>
      <c r="T23" s="119"/>
    </row>
    <row r="24" spans="1:20" ht="51">
      <c r="A24" s="47" t="s">
        <v>419</v>
      </c>
      <c r="B24" s="48" t="s">
        <v>423</v>
      </c>
      <c r="C24" s="49" t="s">
        <v>402</v>
      </c>
      <c r="D24" s="49" t="s">
        <v>266</v>
      </c>
      <c r="E24" s="56" t="s">
        <v>403</v>
      </c>
      <c r="F24" s="116"/>
      <c r="G24" s="119"/>
      <c r="H24" s="49"/>
      <c r="I24" s="51">
        <f t="shared" si="0"/>
        <v>45</v>
      </c>
      <c r="J24" s="54">
        <v>45</v>
      </c>
      <c r="K24" s="51">
        <f t="shared" si="1"/>
        <v>45</v>
      </c>
      <c r="L24" s="119"/>
      <c r="M24" s="51">
        <f t="shared" si="2"/>
        <v>45</v>
      </c>
      <c r="N24" s="54">
        <v>45</v>
      </c>
      <c r="O24" s="51">
        <f t="shared" si="3"/>
        <v>45</v>
      </c>
      <c r="P24" s="119"/>
      <c r="Q24" s="51">
        <f t="shared" si="4"/>
        <v>45</v>
      </c>
      <c r="R24" s="54">
        <v>45</v>
      </c>
      <c r="S24" s="51">
        <f t="shared" si="5"/>
        <v>45</v>
      </c>
      <c r="T24" s="119"/>
    </row>
    <row r="25" spans="1:20" ht="51">
      <c r="A25" s="47" t="s">
        <v>424</v>
      </c>
      <c r="B25" s="48" t="s">
        <v>425</v>
      </c>
      <c r="C25" s="49" t="s">
        <v>402</v>
      </c>
      <c r="D25" s="49" t="s">
        <v>266</v>
      </c>
      <c r="E25" s="56" t="s">
        <v>403</v>
      </c>
      <c r="F25" s="116"/>
      <c r="G25" s="119"/>
      <c r="H25" s="49"/>
      <c r="I25" s="51">
        <f t="shared" si="0"/>
        <v>8</v>
      </c>
      <c r="J25" s="54">
        <v>8</v>
      </c>
      <c r="K25" s="51">
        <f t="shared" si="1"/>
        <v>8</v>
      </c>
      <c r="L25" s="119"/>
      <c r="M25" s="51">
        <f t="shared" si="2"/>
        <v>8</v>
      </c>
      <c r="N25" s="54">
        <v>8</v>
      </c>
      <c r="O25" s="51">
        <f t="shared" si="3"/>
        <v>8</v>
      </c>
      <c r="P25" s="119"/>
      <c r="Q25" s="51">
        <f t="shared" si="4"/>
        <v>8</v>
      </c>
      <c r="R25" s="54">
        <v>8</v>
      </c>
      <c r="S25" s="51">
        <f t="shared" si="5"/>
        <v>8</v>
      </c>
      <c r="T25" s="119"/>
    </row>
    <row r="26" spans="1:20" ht="51" customHeight="1">
      <c r="A26" s="47" t="s">
        <v>424</v>
      </c>
      <c r="B26" s="48" t="s">
        <v>426</v>
      </c>
      <c r="C26" s="49" t="s">
        <v>402</v>
      </c>
      <c r="D26" s="49" t="s">
        <v>266</v>
      </c>
      <c r="E26" s="56" t="s">
        <v>403</v>
      </c>
      <c r="F26" s="116"/>
      <c r="G26" s="119"/>
      <c r="H26" s="49"/>
      <c r="I26" s="51">
        <f t="shared" si="0"/>
        <v>25</v>
      </c>
      <c r="J26" s="54">
        <v>25</v>
      </c>
      <c r="K26" s="51">
        <f t="shared" si="1"/>
        <v>25</v>
      </c>
      <c r="L26" s="119"/>
      <c r="M26" s="51">
        <f t="shared" si="2"/>
        <v>25</v>
      </c>
      <c r="N26" s="54">
        <v>25</v>
      </c>
      <c r="O26" s="51">
        <f t="shared" si="3"/>
        <v>25</v>
      </c>
      <c r="P26" s="119"/>
      <c r="Q26" s="51">
        <f t="shared" si="4"/>
        <v>25</v>
      </c>
      <c r="R26" s="54">
        <v>25</v>
      </c>
      <c r="S26" s="51">
        <f t="shared" si="5"/>
        <v>25</v>
      </c>
      <c r="T26" s="119"/>
    </row>
    <row r="27" spans="1:20" ht="51">
      <c r="A27" s="47" t="s">
        <v>427</v>
      </c>
      <c r="B27" s="48" t="s">
        <v>428</v>
      </c>
      <c r="C27" s="49" t="s">
        <v>402</v>
      </c>
      <c r="D27" s="49" t="s">
        <v>266</v>
      </c>
      <c r="E27" s="56" t="s">
        <v>403</v>
      </c>
      <c r="F27" s="116"/>
      <c r="G27" s="119"/>
      <c r="H27" s="49"/>
      <c r="I27" s="51">
        <f t="shared" si="0"/>
        <v>15</v>
      </c>
      <c r="J27" s="54">
        <v>15</v>
      </c>
      <c r="K27" s="51">
        <f t="shared" si="1"/>
        <v>15</v>
      </c>
      <c r="L27" s="119"/>
      <c r="M27" s="51">
        <f t="shared" si="2"/>
        <v>15</v>
      </c>
      <c r="N27" s="54">
        <v>15</v>
      </c>
      <c r="O27" s="51">
        <f t="shared" si="3"/>
        <v>15</v>
      </c>
      <c r="P27" s="119"/>
      <c r="Q27" s="51">
        <f t="shared" si="4"/>
        <v>15</v>
      </c>
      <c r="R27" s="54">
        <v>15</v>
      </c>
      <c r="S27" s="51">
        <f t="shared" si="5"/>
        <v>15</v>
      </c>
      <c r="T27" s="119"/>
    </row>
    <row r="28" spans="1:20" ht="51">
      <c r="A28" s="47" t="s">
        <v>427</v>
      </c>
      <c r="B28" s="48" t="s">
        <v>429</v>
      </c>
      <c r="C28" s="49" t="s">
        <v>402</v>
      </c>
      <c r="D28" s="49" t="s">
        <v>266</v>
      </c>
      <c r="E28" s="56" t="s">
        <v>403</v>
      </c>
      <c r="F28" s="116"/>
      <c r="G28" s="119"/>
      <c r="H28" s="49"/>
      <c r="I28" s="51">
        <f t="shared" si="0"/>
        <v>849</v>
      </c>
      <c r="J28" s="54">
        <v>849</v>
      </c>
      <c r="K28" s="51">
        <f t="shared" si="1"/>
        <v>849</v>
      </c>
      <c r="L28" s="119"/>
      <c r="M28" s="51">
        <f t="shared" si="2"/>
        <v>849</v>
      </c>
      <c r="N28" s="54">
        <v>849</v>
      </c>
      <c r="O28" s="51">
        <f t="shared" si="3"/>
        <v>849</v>
      </c>
      <c r="P28" s="119"/>
      <c r="Q28" s="51">
        <f t="shared" si="4"/>
        <v>849</v>
      </c>
      <c r="R28" s="54">
        <v>849</v>
      </c>
      <c r="S28" s="51">
        <f t="shared" si="5"/>
        <v>849</v>
      </c>
      <c r="T28" s="119"/>
    </row>
    <row r="29" spans="1:20" ht="51">
      <c r="A29" s="47" t="s">
        <v>430</v>
      </c>
      <c r="B29" s="48" t="s">
        <v>431</v>
      </c>
      <c r="C29" s="49" t="s">
        <v>402</v>
      </c>
      <c r="D29" s="49" t="s">
        <v>266</v>
      </c>
      <c r="E29" s="56" t="s">
        <v>403</v>
      </c>
      <c r="F29" s="116"/>
      <c r="G29" s="119"/>
      <c r="H29" s="49"/>
      <c r="I29" s="51">
        <f t="shared" si="0"/>
        <v>554</v>
      </c>
      <c r="J29" s="54">
        <v>554</v>
      </c>
      <c r="K29" s="51">
        <f t="shared" si="1"/>
        <v>554</v>
      </c>
      <c r="L29" s="119"/>
      <c r="M29" s="51">
        <f t="shared" si="2"/>
        <v>554</v>
      </c>
      <c r="N29" s="54">
        <v>554</v>
      </c>
      <c r="O29" s="51">
        <f t="shared" si="3"/>
        <v>554</v>
      </c>
      <c r="P29" s="119"/>
      <c r="Q29" s="51">
        <f t="shared" si="4"/>
        <v>554</v>
      </c>
      <c r="R29" s="54">
        <v>554</v>
      </c>
      <c r="S29" s="51">
        <f t="shared" si="5"/>
        <v>554</v>
      </c>
      <c r="T29" s="119"/>
    </row>
    <row r="30" spans="1:20" ht="51">
      <c r="A30" s="47" t="s">
        <v>430</v>
      </c>
      <c r="B30" s="48" t="s">
        <v>432</v>
      </c>
      <c r="C30" s="49" t="s">
        <v>402</v>
      </c>
      <c r="D30" s="49" t="s">
        <v>266</v>
      </c>
      <c r="E30" s="56" t="s">
        <v>403</v>
      </c>
      <c r="F30" s="116"/>
      <c r="G30" s="119"/>
      <c r="H30" s="49"/>
      <c r="I30" s="51">
        <f t="shared" si="0"/>
        <v>110</v>
      </c>
      <c r="J30" s="54">
        <v>110</v>
      </c>
      <c r="K30" s="51">
        <f t="shared" si="1"/>
        <v>110</v>
      </c>
      <c r="L30" s="119"/>
      <c r="M30" s="51">
        <f t="shared" si="2"/>
        <v>110</v>
      </c>
      <c r="N30" s="54">
        <v>110</v>
      </c>
      <c r="O30" s="51">
        <f t="shared" si="3"/>
        <v>110</v>
      </c>
      <c r="P30" s="119"/>
      <c r="Q30" s="51">
        <f t="shared" si="4"/>
        <v>110</v>
      </c>
      <c r="R30" s="54">
        <v>110</v>
      </c>
      <c r="S30" s="51">
        <f t="shared" si="5"/>
        <v>110</v>
      </c>
      <c r="T30" s="119"/>
    </row>
    <row r="31" spans="1:20" ht="51">
      <c r="A31" s="47" t="s">
        <v>430</v>
      </c>
      <c r="B31" s="48" t="s">
        <v>433</v>
      </c>
      <c r="C31" s="49" t="s">
        <v>402</v>
      </c>
      <c r="D31" s="49" t="s">
        <v>266</v>
      </c>
      <c r="E31" s="56" t="s">
        <v>403</v>
      </c>
      <c r="F31" s="116"/>
      <c r="G31" s="119"/>
      <c r="H31" s="49"/>
      <c r="I31" s="51">
        <f t="shared" si="0"/>
        <v>74</v>
      </c>
      <c r="J31" s="54">
        <v>74</v>
      </c>
      <c r="K31" s="51">
        <f t="shared" si="1"/>
        <v>74</v>
      </c>
      <c r="L31" s="119"/>
      <c r="M31" s="51">
        <f t="shared" si="2"/>
        <v>74</v>
      </c>
      <c r="N31" s="54">
        <v>74</v>
      </c>
      <c r="O31" s="51">
        <f t="shared" si="3"/>
        <v>74</v>
      </c>
      <c r="P31" s="119"/>
      <c r="Q31" s="51">
        <f t="shared" si="4"/>
        <v>74</v>
      </c>
      <c r="R31" s="54">
        <v>74</v>
      </c>
      <c r="S31" s="51">
        <f t="shared" si="5"/>
        <v>74</v>
      </c>
      <c r="T31" s="119"/>
    </row>
    <row r="32" spans="1:20" ht="51">
      <c r="A32" s="47" t="s">
        <v>434</v>
      </c>
      <c r="B32" s="48" t="s">
        <v>435</v>
      </c>
      <c r="C32" s="49" t="s">
        <v>402</v>
      </c>
      <c r="D32" s="49" t="s">
        <v>266</v>
      </c>
      <c r="E32" s="56" t="s">
        <v>403</v>
      </c>
      <c r="F32" s="116"/>
      <c r="G32" s="119"/>
      <c r="H32" s="49"/>
      <c r="I32" s="51">
        <f t="shared" si="0"/>
        <v>229</v>
      </c>
      <c r="J32" s="54">
        <v>229</v>
      </c>
      <c r="K32" s="51">
        <f t="shared" si="1"/>
        <v>229</v>
      </c>
      <c r="L32" s="119"/>
      <c r="M32" s="51">
        <f t="shared" si="2"/>
        <v>229</v>
      </c>
      <c r="N32" s="54">
        <v>229</v>
      </c>
      <c r="O32" s="51">
        <f t="shared" si="3"/>
        <v>229</v>
      </c>
      <c r="P32" s="119"/>
      <c r="Q32" s="51">
        <f t="shared" si="4"/>
        <v>229</v>
      </c>
      <c r="R32" s="54">
        <v>229</v>
      </c>
      <c r="S32" s="51">
        <f t="shared" si="5"/>
        <v>229</v>
      </c>
      <c r="T32" s="119"/>
    </row>
    <row r="33" spans="1:20" ht="51">
      <c r="A33" s="47" t="s">
        <v>434</v>
      </c>
      <c r="B33" s="48" t="s">
        <v>436</v>
      </c>
      <c r="C33" s="49" t="s">
        <v>402</v>
      </c>
      <c r="D33" s="49" t="s">
        <v>266</v>
      </c>
      <c r="E33" s="56" t="s">
        <v>403</v>
      </c>
      <c r="F33" s="116"/>
      <c r="G33" s="119"/>
      <c r="H33" s="49"/>
      <c r="I33" s="51">
        <f t="shared" si="0"/>
        <v>49</v>
      </c>
      <c r="J33" s="54">
        <v>49</v>
      </c>
      <c r="K33" s="51">
        <f t="shared" si="1"/>
        <v>49</v>
      </c>
      <c r="L33" s="119"/>
      <c r="M33" s="51">
        <f t="shared" si="2"/>
        <v>49</v>
      </c>
      <c r="N33" s="54">
        <v>49</v>
      </c>
      <c r="O33" s="51">
        <f t="shared" si="3"/>
        <v>49</v>
      </c>
      <c r="P33" s="119"/>
      <c r="Q33" s="51">
        <f t="shared" si="4"/>
        <v>49</v>
      </c>
      <c r="R33" s="54">
        <v>49</v>
      </c>
      <c r="S33" s="51">
        <f t="shared" si="5"/>
        <v>49</v>
      </c>
      <c r="T33" s="119"/>
    </row>
    <row r="34" spans="1:20" ht="51">
      <c r="A34" s="47" t="s">
        <v>434</v>
      </c>
      <c r="B34" s="57" t="s">
        <v>437</v>
      </c>
      <c r="C34" s="49" t="s">
        <v>402</v>
      </c>
      <c r="D34" s="49" t="s">
        <v>266</v>
      </c>
      <c r="E34" s="56" t="s">
        <v>403</v>
      </c>
      <c r="F34" s="116"/>
      <c r="G34" s="119"/>
      <c r="H34" s="49"/>
      <c r="I34" s="51">
        <f t="shared" si="0"/>
        <v>67</v>
      </c>
      <c r="J34" s="54">
        <v>67</v>
      </c>
      <c r="K34" s="51">
        <f t="shared" si="1"/>
        <v>67</v>
      </c>
      <c r="L34" s="119"/>
      <c r="M34" s="51">
        <f t="shared" si="2"/>
        <v>67</v>
      </c>
      <c r="N34" s="54">
        <v>67</v>
      </c>
      <c r="O34" s="51">
        <f t="shared" si="3"/>
        <v>67</v>
      </c>
      <c r="P34" s="119"/>
      <c r="Q34" s="51">
        <f t="shared" si="4"/>
        <v>67</v>
      </c>
      <c r="R34" s="54">
        <v>67</v>
      </c>
      <c r="S34" s="51">
        <f t="shared" si="5"/>
        <v>67</v>
      </c>
      <c r="T34" s="119"/>
    </row>
    <row r="35" spans="1:20" ht="63.75">
      <c r="A35" s="47" t="s">
        <v>438</v>
      </c>
      <c r="B35" s="58" t="s">
        <v>439</v>
      </c>
      <c r="C35" s="49" t="s">
        <v>402</v>
      </c>
      <c r="D35" s="49" t="s">
        <v>266</v>
      </c>
      <c r="E35" s="56" t="s">
        <v>403</v>
      </c>
      <c r="F35" s="116"/>
      <c r="G35" s="119"/>
      <c r="H35" s="49"/>
      <c r="I35" s="51">
        <f t="shared" si="0"/>
        <v>161</v>
      </c>
      <c r="J35" s="54">
        <v>161</v>
      </c>
      <c r="K35" s="51">
        <f t="shared" si="1"/>
        <v>161</v>
      </c>
      <c r="L35" s="119"/>
      <c r="M35" s="51">
        <f t="shared" si="2"/>
        <v>161</v>
      </c>
      <c r="N35" s="54">
        <v>161</v>
      </c>
      <c r="O35" s="51">
        <f t="shared" si="3"/>
        <v>161</v>
      </c>
      <c r="P35" s="119"/>
      <c r="Q35" s="51">
        <f t="shared" si="4"/>
        <v>161</v>
      </c>
      <c r="R35" s="54">
        <v>161</v>
      </c>
      <c r="S35" s="51">
        <f t="shared" si="5"/>
        <v>161</v>
      </c>
      <c r="T35" s="119"/>
    </row>
    <row r="36" spans="1:20" ht="63.75">
      <c r="A36" s="47" t="s">
        <v>438</v>
      </c>
      <c r="B36" s="58" t="s">
        <v>440</v>
      </c>
      <c r="C36" s="49" t="s">
        <v>402</v>
      </c>
      <c r="D36" s="49" t="s">
        <v>266</v>
      </c>
      <c r="E36" s="56" t="s">
        <v>403</v>
      </c>
      <c r="F36" s="116"/>
      <c r="G36" s="119"/>
      <c r="H36" s="49"/>
      <c r="I36" s="51">
        <f t="shared" si="0"/>
        <v>189</v>
      </c>
      <c r="J36" s="54">
        <v>189</v>
      </c>
      <c r="K36" s="51">
        <f t="shared" si="1"/>
        <v>189</v>
      </c>
      <c r="L36" s="119"/>
      <c r="M36" s="51">
        <f t="shared" si="2"/>
        <v>189</v>
      </c>
      <c r="N36" s="54">
        <v>189</v>
      </c>
      <c r="O36" s="51">
        <f t="shared" si="3"/>
        <v>189</v>
      </c>
      <c r="P36" s="119"/>
      <c r="Q36" s="51">
        <f t="shared" si="4"/>
        <v>189</v>
      </c>
      <c r="R36" s="54">
        <v>189</v>
      </c>
      <c r="S36" s="51">
        <f t="shared" si="5"/>
        <v>189</v>
      </c>
      <c r="T36" s="119"/>
    </row>
    <row r="37" spans="1:20" ht="63.75">
      <c r="A37" s="47" t="s">
        <v>438</v>
      </c>
      <c r="B37" s="57" t="s">
        <v>441</v>
      </c>
      <c r="C37" s="49" t="s">
        <v>402</v>
      </c>
      <c r="D37" s="49" t="s">
        <v>266</v>
      </c>
      <c r="E37" s="56" t="s">
        <v>403</v>
      </c>
      <c r="F37" s="116"/>
      <c r="G37" s="119"/>
      <c r="H37" s="49"/>
      <c r="I37" s="51">
        <f t="shared" si="0"/>
        <v>25</v>
      </c>
      <c r="J37" s="54">
        <v>25</v>
      </c>
      <c r="K37" s="51">
        <f t="shared" si="1"/>
        <v>25</v>
      </c>
      <c r="L37" s="119"/>
      <c r="M37" s="51">
        <f t="shared" si="2"/>
        <v>25</v>
      </c>
      <c r="N37" s="54">
        <v>25</v>
      </c>
      <c r="O37" s="51">
        <f t="shared" si="3"/>
        <v>25</v>
      </c>
      <c r="P37" s="119"/>
      <c r="Q37" s="51">
        <f t="shared" si="4"/>
        <v>25</v>
      </c>
      <c r="R37" s="54">
        <v>25</v>
      </c>
      <c r="S37" s="51">
        <f t="shared" si="5"/>
        <v>25</v>
      </c>
      <c r="T37" s="119"/>
    </row>
    <row r="38" spans="1:20" ht="51">
      <c r="A38" s="47" t="s">
        <v>442</v>
      </c>
      <c r="B38" s="48" t="s">
        <v>443</v>
      </c>
      <c r="C38" s="49" t="s">
        <v>402</v>
      </c>
      <c r="D38" s="49" t="s">
        <v>266</v>
      </c>
      <c r="E38" s="56" t="s">
        <v>403</v>
      </c>
      <c r="F38" s="116"/>
      <c r="G38" s="119"/>
      <c r="H38" s="49"/>
      <c r="I38" s="51">
        <f t="shared" si="0"/>
        <v>131</v>
      </c>
      <c r="J38" s="54">
        <v>131</v>
      </c>
      <c r="K38" s="51">
        <f t="shared" si="1"/>
        <v>131</v>
      </c>
      <c r="L38" s="119"/>
      <c r="M38" s="51">
        <f t="shared" si="2"/>
        <v>131</v>
      </c>
      <c r="N38" s="54">
        <v>131</v>
      </c>
      <c r="O38" s="51">
        <f t="shared" si="3"/>
        <v>131</v>
      </c>
      <c r="P38" s="119"/>
      <c r="Q38" s="51">
        <f t="shared" si="4"/>
        <v>131</v>
      </c>
      <c r="R38" s="54">
        <v>131</v>
      </c>
      <c r="S38" s="51">
        <f t="shared" si="5"/>
        <v>131</v>
      </c>
      <c r="T38" s="119"/>
    </row>
    <row r="39" spans="1:20" ht="51">
      <c r="A39" s="47" t="s">
        <v>444</v>
      </c>
      <c r="B39" s="58" t="s">
        <v>445</v>
      </c>
      <c r="C39" s="49" t="s">
        <v>402</v>
      </c>
      <c r="D39" s="49" t="s">
        <v>266</v>
      </c>
      <c r="E39" s="56" t="s">
        <v>403</v>
      </c>
      <c r="F39" s="116"/>
      <c r="G39" s="119"/>
      <c r="H39" s="49"/>
      <c r="I39" s="51">
        <f t="shared" si="0"/>
        <v>152</v>
      </c>
      <c r="J39" s="54">
        <v>152</v>
      </c>
      <c r="K39" s="51">
        <f t="shared" si="1"/>
        <v>152</v>
      </c>
      <c r="L39" s="119"/>
      <c r="M39" s="51">
        <f t="shared" si="2"/>
        <v>152</v>
      </c>
      <c r="N39" s="54">
        <v>152</v>
      </c>
      <c r="O39" s="51">
        <f t="shared" si="3"/>
        <v>152</v>
      </c>
      <c r="P39" s="119"/>
      <c r="Q39" s="51">
        <f t="shared" si="4"/>
        <v>152</v>
      </c>
      <c r="R39" s="54">
        <v>152</v>
      </c>
      <c r="S39" s="51">
        <f t="shared" si="5"/>
        <v>152</v>
      </c>
      <c r="T39" s="119"/>
    </row>
    <row r="40" spans="1:20" ht="51">
      <c r="A40" s="47" t="s">
        <v>446</v>
      </c>
      <c r="B40" s="48" t="s">
        <v>447</v>
      </c>
      <c r="C40" s="49" t="s">
        <v>402</v>
      </c>
      <c r="D40" s="49" t="s">
        <v>266</v>
      </c>
      <c r="E40" s="56" t="s">
        <v>403</v>
      </c>
      <c r="F40" s="116"/>
      <c r="G40" s="119"/>
      <c r="H40" s="49"/>
      <c r="I40" s="51">
        <f t="shared" si="0"/>
        <v>8</v>
      </c>
      <c r="J40" s="54">
        <v>8</v>
      </c>
      <c r="K40" s="51">
        <f t="shared" si="1"/>
        <v>8</v>
      </c>
      <c r="L40" s="119"/>
      <c r="M40" s="51">
        <f t="shared" si="2"/>
        <v>8</v>
      </c>
      <c r="N40" s="54">
        <v>8</v>
      </c>
      <c r="O40" s="51">
        <f t="shared" si="3"/>
        <v>8</v>
      </c>
      <c r="P40" s="119"/>
      <c r="Q40" s="51">
        <f t="shared" si="4"/>
        <v>8</v>
      </c>
      <c r="R40" s="54">
        <v>8</v>
      </c>
      <c r="S40" s="51">
        <f t="shared" si="5"/>
        <v>8</v>
      </c>
      <c r="T40" s="119"/>
    </row>
    <row r="41" spans="1:20" ht="51">
      <c r="A41" s="47" t="s">
        <v>406</v>
      </c>
      <c r="B41" s="48" t="s">
        <v>448</v>
      </c>
      <c r="C41" s="49" t="s">
        <v>402</v>
      </c>
      <c r="D41" s="49" t="s">
        <v>266</v>
      </c>
      <c r="E41" s="56" t="s">
        <v>403</v>
      </c>
      <c r="F41" s="116"/>
      <c r="G41" s="119"/>
      <c r="H41" s="49"/>
      <c r="I41" s="51">
        <f t="shared" si="0"/>
        <v>21</v>
      </c>
      <c r="J41" s="54">
        <v>21</v>
      </c>
      <c r="K41" s="51">
        <f t="shared" si="1"/>
        <v>21</v>
      </c>
      <c r="L41" s="119"/>
      <c r="M41" s="51">
        <f t="shared" si="2"/>
        <v>21</v>
      </c>
      <c r="N41" s="54">
        <v>21</v>
      </c>
      <c r="O41" s="51">
        <f t="shared" si="3"/>
        <v>21</v>
      </c>
      <c r="P41" s="119"/>
      <c r="Q41" s="51">
        <f t="shared" si="4"/>
        <v>21</v>
      </c>
      <c r="R41" s="54">
        <v>21</v>
      </c>
      <c r="S41" s="51">
        <f t="shared" si="5"/>
        <v>21</v>
      </c>
      <c r="T41" s="119"/>
    </row>
    <row r="42" spans="1:20" ht="51">
      <c r="A42" s="47" t="s">
        <v>449</v>
      </c>
      <c r="B42" s="55" t="s">
        <v>450</v>
      </c>
      <c r="C42" s="49" t="s">
        <v>402</v>
      </c>
      <c r="D42" s="49" t="s">
        <v>266</v>
      </c>
      <c r="E42" s="56" t="s">
        <v>403</v>
      </c>
      <c r="F42" s="116"/>
      <c r="G42" s="119"/>
      <c r="H42" s="49"/>
      <c r="I42" s="51">
        <f t="shared" si="0"/>
        <v>34</v>
      </c>
      <c r="J42" s="54">
        <v>34</v>
      </c>
      <c r="K42" s="51">
        <f t="shared" si="1"/>
        <v>34</v>
      </c>
      <c r="L42" s="119"/>
      <c r="M42" s="51">
        <f t="shared" si="2"/>
        <v>34</v>
      </c>
      <c r="N42" s="54">
        <v>34</v>
      </c>
      <c r="O42" s="51">
        <f t="shared" si="3"/>
        <v>34</v>
      </c>
      <c r="P42" s="119"/>
      <c r="Q42" s="51">
        <f t="shared" si="4"/>
        <v>34</v>
      </c>
      <c r="R42" s="54">
        <v>34</v>
      </c>
      <c r="S42" s="51">
        <f t="shared" si="5"/>
        <v>34</v>
      </c>
      <c r="T42" s="119"/>
    </row>
    <row r="43" spans="1:20" ht="63.75">
      <c r="A43" s="47" t="s">
        <v>451</v>
      </c>
      <c r="B43" s="48" t="s">
        <v>452</v>
      </c>
      <c r="C43" s="49" t="s">
        <v>402</v>
      </c>
      <c r="D43" s="49" t="s">
        <v>266</v>
      </c>
      <c r="E43" s="56" t="s">
        <v>403</v>
      </c>
      <c r="F43" s="116"/>
      <c r="G43" s="119"/>
      <c r="H43" s="49"/>
      <c r="I43" s="51">
        <f t="shared" si="0"/>
        <v>51</v>
      </c>
      <c r="J43" s="54">
        <v>51</v>
      </c>
      <c r="K43" s="51">
        <f t="shared" si="1"/>
        <v>51</v>
      </c>
      <c r="L43" s="119"/>
      <c r="M43" s="51">
        <f t="shared" si="2"/>
        <v>51</v>
      </c>
      <c r="N43" s="54">
        <v>51</v>
      </c>
      <c r="O43" s="51">
        <f t="shared" si="3"/>
        <v>51</v>
      </c>
      <c r="P43" s="119"/>
      <c r="Q43" s="51">
        <f t="shared" si="4"/>
        <v>51</v>
      </c>
      <c r="R43" s="54">
        <v>51</v>
      </c>
      <c r="S43" s="51">
        <f t="shared" si="5"/>
        <v>51</v>
      </c>
      <c r="T43" s="119"/>
    </row>
    <row r="44" spans="1:20" ht="63.75">
      <c r="A44" s="47" t="s">
        <v>453</v>
      </c>
      <c r="B44" s="48" t="s">
        <v>454</v>
      </c>
      <c r="C44" s="49" t="s">
        <v>402</v>
      </c>
      <c r="D44" s="49" t="s">
        <v>266</v>
      </c>
      <c r="E44" s="56" t="s">
        <v>403</v>
      </c>
      <c r="F44" s="116"/>
      <c r="G44" s="119"/>
      <c r="H44" s="49"/>
      <c r="I44" s="51">
        <f t="shared" si="0"/>
        <v>101</v>
      </c>
      <c r="J44" s="54">
        <v>101</v>
      </c>
      <c r="K44" s="51">
        <f t="shared" si="1"/>
        <v>101</v>
      </c>
      <c r="L44" s="119"/>
      <c r="M44" s="51">
        <f t="shared" si="2"/>
        <v>101</v>
      </c>
      <c r="N44" s="54">
        <v>101</v>
      </c>
      <c r="O44" s="51">
        <f t="shared" si="3"/>
        <v>101</v>
      </c>
      <c r="P44" s="119"/>
      <c r="Q44" s="51">
        <f t="shared" si="4"/>
        <v>101</v>
      </c>
      <c r="R44" s="54">
        <v>101</v>
      </c>
      <c r="S44" s="51">
        <f t="shared" si="5"/>
        <v>101</v>
      </c>
      <c r="T44" s="119"/>
    </row>
    <row r="45" spans="1:20" ht="51">
      <c r="A45" s="47" t="s">
        <v>453</v>
      </c>
      <c r="B45" s="48" t="s">
        <v>455</v>
      </c>
      <c r="C45" s="49" t="s">
        <v>402</v>
      </c>
      <c r="D45" s="49" t="s">
        <v>266</v>
      </c>
      <c r="E45" s="56" t="s">
        <v>403</v>
      </c>
      <c r="F45" s="116"/>
      <c r="G45" s="119"/>
      <c r="H45" s="49"/>
      <c r="I45" s="51">
        <f t="shared" si="0"/>
        <v>52</v>
      </c>
      <c r="J45" s="54">
        <v>52</v>
      </c>
      <c r="K45" s="51">
        <f t="shared" si="1"/>
        <v>52</v>
      </c>
      <c r="L45" s="119"/>
      <c r="M45" s="51">
        <f t="shared" si="2"/>
        <v>52</v>
      </c>
      <c r="N45" s="54">
        <v>52</v>
      </c>
      <c r="O45" s="51">
        <f t="shared" si="3"/>
        <v>52</v>
      </c>
      <c r="P45" s="119"/>
      <c r="Q45" s="51">
        <f t="shared" si="4"/>
        <v>52</v>
      </c>
      <c r="R45" s="54">
        <v>52</v>
      </c>
      <c r="S45" s="51">
        <f t="shared" si="5"/>
        <v>52</v>
      </c>
      <c r="T45" s="119"/>
    </row>
    <row r="46" spans="1:20" ht="51">
      <c r="A46" s="47" t="s">
        <v>456</v>
      </c>
      <c r="B46" s="48" t="s">
        <v>457</v>
      </c>
      <c r="C46" s="49" t="s">
        <v>402</v>
      </c>
      <c r="D46" s="49" t="s">
        <v>266</v>
      </c>
      <c r="E46" s="56" t="s">
        <v>403</v>
      </c>
      <c r="F46" s="116"/>
      <c r="G46" s="119"/>
      <c r="H46" s="49"/>
      <c r="I46" s="51">
        <f t="shared" si="0"/>
        <v>41</v>
      </c>
      <c r="J46" s="54">
        <v>41</v>
      </c>
      <c r="K46" s="51">
        <f t="shared" si="1"/>
        <v>41</v>
      </c>
      <c r="L46" s="119"/>
      <c r="M46" s="51">
        <f t="shared" si="2"/>
        <v>41</v>
      </c>
      <c r="N46" s="54">
        <v>41</v>
      </c>
      <c r="O46" s="51">
        <f t="shared" si="3"/>
        <v>41</v>
      </c>
      <c r="P46" s="119"/>
      <c r="Q46" s="51">
        <f t="shared" si="4"/>
        <v>41</v>
      </c>
      <c r="R46" s="54">
        <v>41</v>
      </c>
      <c r="S46" s="51">
        <f t="shared" si="5"/>
        <v>41</v>
      </c>
      <c r="T46" s="119"/>
    </row>
    <row r="47" spans="1:20" ht="51" customHeight="1">
      <c r="A47" s="47" t="s">
        <v>456</v>
      </c>
      <c r="B47" s="48" t="s">
        <v>458</v>
      </c>
      <c r="C47" s="49" t="s">
        <v>402</v>
      </c>
      <c r="D47" s="49" t="s">
        <v>266</v>
      </c>
      <c r="E47" s="56" t="s">
        <v>403</v>
      </c>
      <c r="F47" s="116"/>
      <c r="G47" s="119"/>
      <c r="H47" s="49"/>
      <c r="I47" s="51">
        <f t="shared" si="0"/>
        <v>25</v>
      </c>
      <c r="J47" s="54">
        <v>25</v>
      </c>
      <c r="K47" s="51">
        <f t="shared" si="1"/>
        <v>25</v>
      </c>
      <c r="L47" s="119"/>
      <c r="M47" s="51">
        <f t="shared" si="2"/>
        <v>25</v>
      </c>
      <c r="N47" s="54">
        <v>25</v>
      </c>
      <c r="O47" s="51">
        <f t="shared" si="3"/>
        <v>25</v>
      </c>
      <c r="P47" s="119"/>
      <c r="Q47" s="51">
        <f t="shared" si="4"/>
        <v>25</v>
      </c>
      <c r="R47" s="54">
        <v>25</v>
      </c>
      <c r="S47" s="51">
        <f t="shared" si="5"/>
        <v>25</v>
      </c>
      <c r="T47" s="119"/>
    </row>
    <row r="48" spans="1:20" ht="51">
      <c r="A48" s="47" t="s">
        <v>459</v>
      </c>
      <c r="B48" s="48" t="s">
        <v>460</v>
      </c>
      <c r="C48" s="49" t="s">
        <v>402</v>
      </c>
      <c r="D48" s="49" t="s">
        <v>266</v>
      </c>
      <c r="E48" s="56" t="s">
        <v>403</v>
      </c>
      <c r="F48" s="116"/>
      <c r="G48" s="119"/>
      <c r="H48" s="49"/>
      <c r="I48" s="51">
        <f t="shared" si="0"/>
        <v>122</v>
      </c>
      <c r="J48" s="54">
        <v>122</v>
      </c>
      <c r="K48" s="51">
        <f t="shared" si="1"/>
        <v>122</v>
      </c>
      <c r="L48" s="119"/>
      <c r="M48" s="51">
        <f t="shared" si="2"/>
        <v>122</v>
      </c>
      <c r="N48" s="54">
        <v>122</v>
      </c>
      <c r="O48" s="51">
        <f t="shared" si="3"/>
        <v>122</v>
      </c>
      <c r="P48" s="119"/>
      <c r="Q48" s="51">
        <f t="shared" si="4"/>
        <v>122</v>
      </c>
      <c r="R48" s="54">
        <v>122</v>
      </c>
      <c r="S48" s="51">
        <f t="shared" si="5"/>
        <v>122</v>
      </c>
      <c r="T48" s="119"/>
    </row>
    <row r="49" spans="1:20" ht="51">
      <c r="A49" s="47" t="s">
        <v>461</v>
      </c>
      <c r="B49" s="48" t="s">
        <v>462</v>
      </c>
      <c r="C49" s="49" t="s">
        <v>402</v>
      </c>
      <c r="D49" s="49" t="s">
        <v>266</v>
      </c>
      <c r="E49" s="56" t="s">
        <v>403</v>
      </c>
      <c r="F49" s="116"/>
      <c r="G49" s="119"/>
      <c r="H49" s="49"/>
      <c r="I49" s="51">
        <f t="shared" si="0"/>
        <v>110</v>
      </c>
      <c r="J49" s="54">
        <v>110</v>
      </c>
      <c r="K49" s="51">
        <f t="shared" si="1"/>
        <v>110</v>
      </c>
      <c r="L49" s="119"/>
      <c r="M49" s="51">
        <f t="shared" si="2"/>
        <v>110</v>
      </c>
      <c r="N49" s="54">
        <v>110</v>
      </c>
      <c r="O49" s="51">
        <f t="shared" si="3"/>
        <v>110</v>
      </c>
      <c r="P49" s="119"/>
      <c r="Q49" s="51">
        <f t="shared" si="4"/>
        <v>110</v>
      </c>
      <c r="R49" s="54">
        <v>110</v>
      </c>
      <c r="S49" s="51">
        <f t="shared" si="5"/>
        <v>110</v>
      </c>
      <c r="T49" s="119"/>
    </row>
    <row r="50" spans="1:20" ht="51">
      <c r="A50" s="47" t="s">
        <v>461</v>
      </c>
      <c r="B50" s="48" t="s">
        <v>463</v>
      </c>
      <c r="C50" s="49" t="s">
        <v>402</v>
      </c>
      <c r="D50" s="49" t="s">
        <v>266</v>
      </c>
      <c r="E50" s="56" t="s">
        <v>403</v>
      </c>
      <c r="F50" s="116"/>
      <c r="G50" s="119"/>
      <c r="H50" s="49"/>
      <c r="I50" s="51">
        <f t="shared" si="0"/>
        <v>22</v>
      </c>
      <c r="J50" s="54">
        <v>22</v>
      </c>
      <c r="K50" s="51">
        <f t="shared" si="1"/>
        <v>22</v>
      </c>
      <c r="L50" s="119"/>
      <c r="M50" s="51">
        <f t="shared" si="2"/>
        <v>22</v>
      </c>
      <c r="N50" s="54">
        <v>22</v>
      </c>
      <c r="O50" s="51">
        <f t="shared" si="3"/>
        <v>22</v>
      </c>
      <c r="P50" s="119"/>
      <c r="Q50" s="51">
        <f t="shared" si="4"/>
        <v>22</v>
      </c>
      <c r="R50" s="54">
        <v>22</v>
      </c>
      <c r="S50" s="51">
        <f t="shared" si="5"/>
        <v>22</v>
      </c>
      <c r="T50" s="119"/>
    </row>
    <row r="51" spans="1:20" ht="51">
      <c r="A51" s="47" t="s">
        <v>464</v>
      </c>
      <c r="B51" s="48" t="s">
        <v>465</v>
      </c>
      <c r="C51" s="49" t="s">
        <v>402</v>
      </c>
      <c r="D51" s="49" t="s">
        <v>266</v>
      </c>
      <c r="E51" s="56" t="s">
        <v>403</v>
      </c>
      <c r="F51" s="116"/>
      <c r="G51" s="119"/>
      <c r="H51" s="49"/>
      <c r="I51" s="51">
        <f t="shared" si="0"/>
        <v>21</v>
      </c>
      <c r="J51" s="54">
        <v>21</v>
      </c>
      <c r="K51" s="51">
        <f t="shared" si="1"/>
        <v>21</v>
      </c>
      <c r="L51" s="119"/>
      <c r="M51" s="51">
        <f t="shared" si="2"/>
        <v>21</v>
      </c>
      <c r="N51" s="54">
        <v>21</v>
      </c>
      <c r="O51" s="51">
        <f t="shared" si="3"/>
        <v>21</v>
      </c>
      <c r="P51" s="119"/>
      <c r="Q51" s="51">
        <f t="shared" si="4"/>
        <v>21</v>
      </c>
      <c r="R51" s="54">
        <v>21</v>
      </c>
      <c r="S51" s="51">
        <f t="shared" si="5"/>
        <v>21</v>
      </c>
      <c r="T51" s="119"/>
    </row>
    <row r="52" spans="1:20" ht="63.75">
      <c r="A52" s="47" t="s">
        <v>466</v>
      </c>
      <c r="B52" s="58" t="s">
        <v>467</v>
      </c>
      <c r="C52" s="49" t="s">
        <v>402</v>
      </c>
      <c r="D52" s="49" t="s">
        <v>266</v>
      </c>
      <c r="E52" s="56" t="s">
        <v>403</v>
      </c>
      <c r="F52" s="116"/>
      <c r="G52" s="119"/>
      <c r="H52" s="49"/>
      <c r="I52" s="51">
        <f t="shared" si="0"/>
        <v>21</v>
      </c>
      <c r="J52" s="54">
        <v>21</v>
      </c>
      <c r="K52" s="51">
        <f t="shared" si="1"/>
        <v>21</v>
      </c>
      <c r="L52" s="119"/>
      <c r="M52" s="51">
        <f t="shared" si="2"/>
        <v>21</v>
      </c>
      <c r="N52" s="54">
        <v>21</v>
      </c>
      <c r="O52" s="51">
        <f t="shared" si="3"/>
        <v>21</v>
      </c>
      <c r="P52" s="119"/>
      <c r="Q52" s="51">
        <f t="shared" si="4"/>
        <v>21</v>
      </c>
      <c r="R52" s="54">
        <v>21</v>
      </c>
      <c r="S52" s="51">
        <f t="shared" si="5"/>
        <v>21</v>
      </c>
      <c r="T52" s="119"/>
    </row>
    <row r="53" spans="1:20" ht="63.75">
      <c r="A53" s="47" t="s">
        <v>466</v>
      </c>
      <c r="B53" s="58" t="s">
        <v>468</v>
      </c>
      <c r="C53" s="49" t="s">
        <v>402</v>
      </c>
      <c r="D53" s="49" t="s">
        <v>266</v>
      </c>
      <c r="E53" s="56" t="s">
        <v>403</v>
      </c>
      <c r="F53" s="116"/>
      <c r="G53" s="119"/>
      <c r="H53" s="49"/>
      <c r="I53" s="51">
        <f t="shared" si="0"/>
        <v>20</v>
      </c>
      <c r="J53" s="54">
        <v>20</v>
      </c>
      <c r="K53" s="51">
        <f t="shared" si="1"/>
        <v>20</v>
      </c>
      <c r="L53" s="119"/>
      <c r="M53" s="51">
        <f t="shared" si="2"/>
        <v>20</v>
      </c>
      <c r="N53" s="54">
        <v>20</v>
      </c>
      <c r="O53" s="51">
        <f t="shared" si="3"/>
        <v>20</v>
      </c>
      <c r="P53" s="119"/>
      <c r="Q53" s="51">
        <f t="shared" si="4"/>
        <v>20</v>
      </c>
      <c r="R53" s="54">
        <v>20</v>
      </c>
      <c r="S53" s="51">
        <f t="shared" si="5"/>
        <v>20</v>
      </c>
      <c r="T53" s="119"/>
    </row>
    <row r="54" spans="1:20" ht="63.75">
      <c r="A54" s="47" t="s">
        <v>466</v>
      </c>
      <c r="B54" s="57" t="s">
        <v>469</v>
      </c>
      <c r="C54" s="49" t="s">
        <v>402</v>
      </c>
      <c r="D54" s="49" t="s">
        <v>266</v>
      </c>
      <c r="E54" s="56" t="s">
        <v>403</v>
      </c>
      <c r="F54" s="116"/>
      <c r="G54" s="119"/>
      <c r="H54" s="49"/>
      <c r="I54" s="51">
        <f t="shared" si="0"/>
        <v>8</v>
      </c>
      <c r="J54" s="54">
        <v>8</v>
      </c>
      <c r="K54" s="51">
        <f t="shared" si="1"/>
        <v>8</v>
      </c>
      <c r="L54" s="119"/>
      <c r="M54" s="51">
        <f t="shared" si="2"/>
        <v>8</v>
      </c>
      <c r="N54" s="54">
        <v>8</v>
      </c>
      <c r="O54" s="51">
        <f t="shared" si="3"/>
        <v>8</v>
      </c>
      <c r="P54" s="119"/>
      <c r="Q54" s="51">
        <f t="shared" si="4"/>
        <v>8</v>
      </c>
      <c r="R54" s="54">
        <v>8</v>
      </c>
      <c r="S54" s="51">
        <f t="shared" si="5"/>
        <v>8</v>
      </c>
      <c r="T54" s="119"/>
    </row>
    <row r="55" spans="1:20" ht="51">
      <c r="A55" s="47" t="s">
        <v>466</v>
      </c>
      <c r="B55" s="57" t="s">
        <v>470</v>
      </c>
      <c r="C55" s="49" t="s">
        <v>402</v>
      </c>
      <c r="D55" s="49" t="s">
        <v>266</v>
      </c>
      <c r="E55" s="56" t="s">
        <v>403</v>
      </c>
      <c r="F55" s="116"/>
      <c r="G55" s="119"/>
      <c r="H55" s="49"/>
      <c r="I55" s="51">
        <f t="shared" si="0"/>
        <v>18</v>
      </c>
      <c r="J55" s="54">
        <v>18</v>
      </c>
      <c r="K55" s="51">
        <f t="shared" si="1"/>
        <v>18</v>
      </c>
      <c r="L55" s="119"/>
      <c r="M55" s="51">
        <f t="shared" si="2"/>
        <v>18</v>
      </c>
      <c r="N55" s="54">
        <v>18</v>
      </c>
      <c r="O55" s="51">
        <f t="shared" si="3"/>
        <v>18</v>
      </c>
      <c r="P55" s="119"/>
      <c r="Q55" s="51">
        <f t="shared" si="4"/>
        <v>18</v>
      </c>
      <c r="R55" s="54">
        <v>18</v>
      </c>
      <c r="S55" s="51">
        <f t="shared" si="5"/>
        <v>18</v>
      </c>
      <c r="T55" s="119"/>
    </row>
    <row r="56" spans="1:20" ht="51">
      <c r="A56" s="47" t="s">
        <v>471</v>
      </c>
      <c r="B56" s="58" t="s">
        <v>472</v>
      </c>
      <c r="C56" s="49" t="s">
        <v>402</v>
      </c>
      <c r="D56" s="49" t="s">
        <v>266</v>
      </c>
      <c r="E56" s="56" t="s">
        <v>403</v>
      </c>
      <c r="F56" s="116"/>
      <c r="G56" s="119"/>
      <c r="H56" s="49"/>
      <c r="I56" s="51">
        <f t="shared" si="0"/>
        <v>53</v>
      </c>
      <c r="J56" s="54">
        <v>53</v>
      </c>
      <c r="K56" s="51">
        <f t="shared" si="1"/>
        <v>53</v>
      </c>
      <c r="L56" s="119"/>
      <c r="M56" s="51">
        <f t="shared" si="2"/>
        <v>53</v>
      </c>
      <c r="N56" s="54">
        <v>53</v>
      </c>
      <c r="O56" s="51">
        <f t="shared" si="3"/>
        <v>53</v>
      </c>
      <c r="P56" s="119"/>
      <c r="Q56" s="51">
        <f t="shared" si="4"/>
        <v>53</v>
      </c>
      <c r="R56" s="54">
        <v>53</v>
      </c>
      <c r="S56" s="51">
        <f t="shared" si="5"/>
        <v>53</v>
      </c>
      <c r="T56" s="119"/>
    </row>
    <row r="57" spans="1:20" ht="51">
      <c r="A57" s="47" t="s">
        <v>473</v>
      </c>
      <c r="B57" s="58" t="s">
        <v>474</v>
      </c>
      <c r="C57" s="49" t="s">
        <v>402</v>
      </c>
      <c r="D57" s="49" t="s">
        <v>266</v>
      </c>
      <c r="E57" s="56" t="s">
        <v>403</v>
      </c>
      <c r="F57" s="116"/>
      <c r="G57" s="119"/>
      <c r="H57" s="49"/>
      <c r="I57" s="51">
        <f t="shared" si="0"/>
        <v>27</v>
      </c>
      <c r="J57" s="54">
        <v>27</v>
      </c>
      <c r="K57" s="51">
        <f t="shared" si="1"/>
        <v>27</v>
      </c>
      <c r="L57" s="119"/>
      <c r="M57" s="51">
        <f t="shared" si="2"/>
        <v>27</v>
      </c>
      <c r="N57" s="54">
        <v>27</v>
      </c>
      <c r="O57" s="51">
        <f t="shared" si="3"/>
        <v>27</v>
      </c>
      <c r="P57" s="119"/>
      <c r="Q57" s="51">
        <f t="shared" si="4"/>
        <v>27</v>
      </c>
      <c r="R57" s="54">
        <v>27</v>
      </c>
      <c r="S57" s="51">
        <f t="shared" si="5"/>
        <v>27</v>
      </c>
      <c r="T57" s="119"/>
    </row>
    <row r="58" spans="1:20" ht="51">
      <c r="A58" s="47" t="s">
        <v>475</v>
      </c>
      <c r="B58" s="58" t="s">
        <v>476</v>
      </c>
      <c r="C58" s="49" t="s">
        <v>402</v>
      </c>
      <c r="D58" s="49" t="s">
        <v>266</v>
      </c>
      <c r="E58" s="56" t="s">
        <v>403</v>
      </c>
      <c r="F58" s="116"/>
      <c r="G58" s="119"/>
      <c r="H58" s="49"/>
      <c r="I58" s="51">
        <f t="shared" si="0"/>
        <v>415</v>
      </c>
      <c r="J58" s="54">
        <v>415</v>
      </c>
      <c r="K58" s="51">
        <f t="shared" si="1"/>
        <v>415</v>
      </c>
      <c r="L58" s="119"/>
      <c r="M58" s="51">
        <f t="shared" si="2"/>
        <v>415</v>
      </c>
      <c r="N58" s="54">
        <v>415</v>
      </c>
      <c r="O58" s="51">
        <f t="shared" si="3"/>
        <v>415</v>
      </c>
      <c r="P58" s="119"/>
      <c r="Q58" s="51">
        <f t="shared" si="4"/>
        <v>415</v>
      </c>
      <c r="R58" s="54">
        <v>415</v>
      </c>
      <c r="S58" s="51">
        <f t="shared" si="5"/>
        <v>415</v>
      </c>
      <c r="T58" s="119"/>
    </row>
    <row r="59" spans="1:20" ht="51">
      <c r="A59" s="47" t="s">
        <v>475</v>
      </c>
      <c r="B59" s="58" t="s">
        <v>477</v>
      </c>
      <c r="C59" s="49" t="s">
        <v>402</v>
      </c>
      <c r="D59" s="49" t="s">
        <v>266</v>
      </c>
      <c r="E59" s="56" t="s">
        <v>403</v>
      </c>
      <c r="F59" s="116"/>
      <c r="G59" s="119"/>
      <c r="H59" s="49"/>
      <c r="I59" s="51">
        <f t="shared" si="0"/>
        <v>64</v>
      </c>
      <c r="J59" s="54">
        <v>64</v>
      </c>
      <c r="K59" s="51">
        <f t="shared" si="1"/>
        <v>64</v>
      </c>
      <c r="L59" s="119"/>
      <c r="M59" s="51">
        <f t="shared" si="2"/>
        <v>64</v>
      </c>
      <c r="N59" s="54">
        <v>64</v>
      </c>
      <c r="O59" s="51">
        <f t="shared" si="3"/>
        <v>64</v>
      </c>
      <c r="P59" s="119"/>
      <c r="Q59" s="51">
        <f t="shared" si="4"/>
        <v>64</v>
      </c>
      <c r="R59" s="54">
        <v>64</v>
      </c>
      <c r="S59" s="51">
        <f t="shared" si="5"/>
        <v>64</v>
      </c>
      <c r="T59" s="119"/>
    </row>
    <row r="60" spans="1:20" ht="76.5">
      <c r="A60" s="47" t="s">
        <v>475</v>
      </c>
      <c r="B60" s="58" t="s">
        <v>478</v>
      </c>
      <c r="C60" s="49" t="s">
        <v>402</v>
      </c>
      <c r="D60" s="49" t="s">
        <v>266</v>
      </c>
      <c r="E60" s="56" t="s">
        <v>403</v>
      </c>
      <c r="F60" s="116"/>
      <c r="G60" s="119"/>
      <c r="H60" s="49"/>
      <c r="I60" s="51">
        <f t="shared" si="0"/>
        <v>102</v>
      </c>
      <c r="J60" s="54">
        <v>102</v>
      </c>
      <c r="K60" s="51">
        <f t="shared" si="1"/>
        <v>102</v>
      </c>
      <c r="L60" s="119"/>
      <c r="M60" s="51">
        <f t="shared" si="2"/>
        <v>102</v>
      </c>
      <c r="N60" s="54">
        <v>102</v>
      </c>
      <c r="O60" s="51">
        <f t="shared" si="3"/>
        <v>102</v>
      </c>
      <c r="P60" s="119"/>
      <c r="Q60" s="51">
        <f t="shared" si="4"/>
        <v>102</v>
      </c>
      <c r="R60" s="54">
        <v>102</v>
      </c>
      <c r="S60" s="51">
        <f t="shared" si="5"/>
        <v>102</v>
      </c>
      <c r="T60" s="119"/>
    </row>
    <row r="61" spans="1:20" ht="63.75" customHeight="1">
      <c r="A61" s="47" t="s">
        <v>475</v>
      </c>
      <c r="B61" s="58" t="s">
        <v>479</v>
      </c>
      <c r="C61" s="49" t="s">
        <v>402</v>
      </c>
      <c r="D61" s="49" t="s">
        <v>266</v>
      </c>
      <c r="E61" s="56" t="s">
        <v>403</v>
      </c>
      <c r="F61" s="116"/>
      <c r="G61" s="119"/>
      <c r="H61" s="49"/>
      <c r="I61" s="51">
        <f t="shared" si="0"/>
        <v>91</v>
      </c>
      <c r="J61" s="54">
        <v>91</v>
      </c>
      <c r="K61" s="51">
        <f t="shared" si="1"/>
        <v>91</v>
      </c>
      <c r="L61" s="119"/>
      <c r="M61" s="51">
        <f t="shared" si="2"/>
        <v>91</v>
      </c>
      <c r="N61" s="54">
        <v>91</v>
      </c>
      <c r="O61" s="51">
        <f t="shared" si="3"/>
        <v>91</v>
      </c>
      <c r="P61" s="119"/>
      <c r="Q61" s="51">
        <f t="shared" si="4"/>
        <v>91</v>
      </c>
      <c r="R61" s="54">
        <v>91</v>
      </c>
      <c r="S61" s="51">
        <f t="shared" si="5"/>
        <v>91</v>
      </c>
      <c r="T61" s="119"/>
    </row>
    <row r="62" spans="1:20" ht="51">
      <c r="A62" s="47" t="s">
        <v>480</v>
      </c>
      <c r="B62" s="58" t="s">
        <v>481</v>
      </c>
      <c r="C62" s="49" t="s">
        <v>402</v>
      </c>
      <c r="D62" s="49" t="s">
        <v>266</v>
      </c>
      <c r="E62" s="56" t="s">
        <v>403</v>
      </c>
      <c r="F62" s="116"/>
      <c r="G62" s="119"/>
      <c r="H62" s="49"/>
      <c r="I62" s="51">
        <f t="shared" si="0"/>
        <v>230</v>
      </c>
      <c r="J62" s="54">
        <v>230</v>
      </c>
      <c r="K62" s="51">
        <f t="shared" si="1"/>
        <v>230</v>
      </c>
      <c r="L62" s="119"/>
      <c r="M62" s="51">
        <f t="shared" si="2"/>
        <v>230</v>
      </c>
      <c r="N62" s="54">
        <v>230</v>
      </c>
      <c r="O62" s="51">
        <f t="shared" si="3"/>
        <v>230</v>
      </c>
      <c r="P62" s="119"/>
      <c r="Q62" s="51">
        <f t="shared" si="4"/>
        <v>230</v>
      </c>
      <c r="R62" s="54">
        <v>230</v>
      </c>
      <c r="S62" s="51">
        <f t="shared" si="5"/>
        <v>230</v>
      </c>
      <c r="T62" s="119"/>
    </row>
    <row r="63" spans="1:20" ht="51">
      <c r="A63" s="47" t="s">
        <v>480</v>
      </c>
      <c r="B63" s="58" t="s">
        <v>482</v>
      </c>
      <c r="C63" s="49" t="s">
        <v>402</v>
      </c>
      <c r="D63" s="49" t="s">
        <v>266</v>
      </c>
      <c r="E63" s="56" t="s">
        <v>403</v>
      </c>
      <c r="F63" s="116"/>
      <c r="G63" s="119"/>
      <c r="H63" s="49"/>
      <c r="I63" s="51">
        <f t="shared" si="0"/>
        <v>104</v>
      </c>
      <c r="J63" s="54">
        <v>104</v>
      </c>
      <c r="K63" s="51">
        <f t="shared" si="1"/>
        <v>104</v>
      </c>
      <c r="L63" s="119"/>
      <c r="M63" s="51">
        <f t="shared" si="2"/>
        <v>104</v>
      </c>
      <c r="N63" s="54">
        <v>104</v>
      </c>
      <c r="O63" s="51">
        <f t="shared" si="3"/>
        <v>104</v>
      </c>
      <c r="P63" s="119"/>
      <c r="Q63" s="51">
        <f t="shared" si="4"/>
        <v>104</v>
      </c>
      <c r="R63" s="54">
        <v>104</v>
      </c>
      <c r="S63" s="51">
        <f t="shared" si="5"/>
        <v>104</v>
      </c>
      <c r="T63" s="119"/>
    </row>
    <row r="64" spans="1:20" ht="51">
      <c r="A64" s="47" t="s">
        <v>480</v>
      </c>
      <c r="B64" s="58" t="s">
        <v>483</v>
      </c>
      <c r="C64" s="49" t="s">
        <v>402</v>
      </c>
      <c r="D64" s="49" t="s">
        <v>266</v>
      </c>
      <c r="E64" s="56" t="s">
        <v>403</v>
      </c>
      <c r="F64" s="116"/>
      <c r="G64" s="119"/>
      <c r="H64" s="49"/>
      <c r="I64" s="51">
        <f t="shared" si="0"/>
        <v>220</v>
      </c>
      <c r="J64" s="54">
        <v>220</v>
      </c>
      <c r="K64" s="51">
        <f t="shared" si="1"/>
        <v>220</v>
      </c>
      <c r="L64" s="119"/>
      <c r="M64" s="51">
        <f t="shared" si="2"/>
        <v>220</v>
      </c>
      <c r="N64" s="54">
        <v>220</v>
      </c>
      <c r="O64" s="51">
        <f t="shared" si="3"/>
        <v>220</v>
      </c>
      <c r="P64" s="119"/>
      <c r="Q64" s="51">
        <f t="shared" si="4"/>
        <v>220</v>
      </c>
      <c r="R64" s="54">
        <v>220</v>
      </c>
      <c r="S64" s="51">
        <f t="shared" si="5"/>
        <v>220</v>
      </c>
      <c r="T64" s="119"/>
    </row>
    <row r="65" spans="1:20" ht="51">
      <c r="A65" s="47" t="s">
        <v>480</v>
      </c>
      <c r="B65" s="58" t="s">
        <v>484</v>
      </c>
      <c r="C65" s="49" t="s">
        <v>402</v>
      </c>
      <c r="D65" s="49" t="s">
        <v>266</v>
      </c>
      <c r="E65" s="56" t="s">
        <v>403</v>
      </c>
      <c r="F65" s="116"/>
      <c r="G65" s="119"/>
      <c r="H65" s="49"/>
      <c r="I65" s="51">
        <f t="shared" si="0"/>
        <v>201</v>
      </c>
      <c r="J65" s="54">
        <v>201</v>
      </c>
      <c r="K65" s="51">
        <f t="shared" si="1"/>
        <v>201</v>
      </c>
      <c r="L65" s="119"/>
      <c r="M65" s="51">
        <f t="shared" si="2"/>
        <v>201</v>
      </c>
      <c r="N65" s="54">
        <v>201</v>
      </c>
      <c r="O65" s="51">
        <f t="shared" si="3"/>
        <v>201</v>
      </c>
      <c r="P65" s="119"/>
      <c r="Q65" s="51">
        <f t="shared" si="4"/>
        <v>201</v>
      </c>
      <c r="R65" s="54">
        <v>201</v>
      </c>
      <c r="S65" s="51">
        <f t="shared" si="5"/>
        <v>201</v>
      </c>
      <c r="T65" s="119"/>
    </row>
    <row r="66" spans="1:20" ht="51">
      <c r="A66" s="47" t="s">
        <v>480</v>
      </c>
      <c r="B66" s="58" t="s">
        <v>485</v>
      </c>
      <c r="C66" s="49" t="s">
        <v>402</v>
      </c>
      <c r="D66" s="49" t="s">
        <v>266</v>
      </c>
      <c r="E66" s="56" t="s">
        <v>403</v>
      </c>
      <c r="F66" s="116"/>
      <c r="G66" s="119"/>
      <c r="H66" s="49"/>
      <c r="I66" s="51">
        <f t="shared" si="0"/>
        <v>304</v>
      </c>
      <c r="J66" s="54">
        <v>304</v>
      </c>
      <c r="K66" s="51">
        <f t="shared" si="1"/>
        <v>304</v>
      </c>
      <c r="L66" s="119"/>
      <c r="M66" s="51">
        <f t="shared" si="2"/>
        <v>304</v>
      </c>
      <c r="N66" s="54">
        <v>304</v>
      </c>
      <c r="O66" s="51">
        <f t="shared" si="3"/>
        <v>304</v>
      </c>
      <c r="P66" s="119"/>
      <c r="Q66" s="51">
        <f t="shared" si="4"/>
        <v>304</v>
      </c>
      <c r="R66" s="54">
        <v>304</v>
      </c>
      <c r="S66" s="51">
        <f t="shared" si="5"/>
        <v>304</v>
      </c>
      <c r="T66" s="119"/>
    </row>
    <row r="67" spans="1:20" ht="51">
      <c r="A67" s="47" t="s">
        <v>486</v>
      </c>
      <c r="B67" s="48" t="s">
        <v>487</v>
      </c>
      <c r="C67" s="49" t="s">
        <v>402</v>
      </c>
      <c r="D67" s="49" t="s">
        <v>266</v>
      </c>
      <c r="E67" s="56" t="s">
        <v>403</v>
      </c>
      <c r="F67" s="116"/>
      <c r="G67" s="119"/>
      <c r="H67" s="49"/>
      <c r="I67" s="51">
        <f t="shared" si="0"/>
        <v>17</v>
      </c>
      <c r="J67" s="54">
        <v>17</v>
      </c>
      <c r="K67" s="51">
        <f t="shared" si="1"/>
        <v>17</v>
      </c>
      <c r="L67" s="119"/>
      <c r="M67" s="51">
        <f t="shared" si="2"/>
        <v>17</v>
      </c>
      <c r="N67" s="54">
        <v>17</v>
      </c>
      <c r="O67" s="51">
        <f t="shared" si="3"/>
        <v>17</v>
      </c>
      <c r="P67" s="119"/>
      <c r="Q67" s="51">
        <f t="shared" si="4"/>
        <v>17</v>
      </c>
      <c r="R67" s="54">
        <v>17</v>
      </c>
      <c r="S67" s="51">
        <f t="shared" si="5"/>
        <v>17</v>
      </c>
      <c r="T67" s="119"/>
    </row>
    <row r="68" spans="1:20" ht="63.75">
      <c r="A68" s="47" t="s">
        <v>488</v>
      </c>
      <c r="B68" s="58" t="s">
        <v>489</v>
      </c>
      <c r="C68" s="49" t="s">
        <v>402</v>
      </c>
      <c r="D68" s="49" t="s">
        <v>266</v>
      </c>
      <c r="E68" s="56" t="s">
        <v>403</v>
      </c>
      <c r="F68" s="116"/>
      <c r="G68" s="119"/>
      <c r="H68" s="49"/>
      <c r="I68" s="51">
        <f t="shared" si="0"/>
        <v>199</v>
      </c>
      <c r="J68" s="54">
        <v>199</v>
      </c>
      <c r="K68" s="51">
        <f t="shared" si="1"/>
        <v>199</v>
      </c>
      <c r="L68" s="119"/>
      <c r="M68" s="51">
        <f t="shared" si="2"/>
        <v>199</v>
      </c>
      <c r="N68" s="54">
        <v>199</v>
      </c>
      <c r="O68" s="51">
        <f t="shared" si="3"/>
        <v>199</v>
      </c>
      <c r="P68" s="119"/>
      <c r="Q68" s="51">
        <f t="shared" si="4"/>
        <v>199</v>
      </c>
      <c r="R68" s="54">
        <v>199</v>
      </c>
      <c r="S68" s="51">
        <f t="shared" si="5"/>
        <v>199</v>
      </c>
      <c r="T68" s="119"/>
    </row>
    <row r="69" spans="1:20" ht="51">
      <c r="A69" s="47" t="s">
        <v>488</v>
      </c>
      <c r="B69" s="58" t="s">
        <v>490</v>
      </c>
      <c r="C69" s="49" t="s">
        <v>402</v>
      </c>
      <c r="D69" s="49" t="s">
        <v>266</v>
      </c>
      <c r="E69" s="56" t="s">
        <v>403</v>
      </c>
      <c r="F69" s="116"/>
      <c r="G69" s="119"/>
      <c r="H69" s="49"/>
      <c r="I69" s="51">
        <f t="shared" si="0"/>
        <v>73</v>
      </c>
      <c r="J69" s="54">
        <v>73</v>
      </c>
      <c r="K69" s="51">
        <f t="shared" si="1"/>
        <v>73</v>
      </c>
      <c r="L69" s="119"/>
      <c r="M69" s="51">
        <f t="shared" si="2"/>
        <v>73</v>
      </c>
      <c r="N69" s="54">
        <v>73</v>
      </c>
      <c r="O69" s="51">
        <f t="shared" si="3"/>
        <v>73</v>
      </c>
      <c r="P69" s="119"/>
      <c r="Q69" s="51">
        <f t="shared" si="4"/>
        <v>73</v>
      </c>
      <c r="R69" s="54">
        <v>73</v>
      </c>
      <c r="S69" s="51">
        <f t="shared" si="5"/>
        <v>73</v>
      </c>
      <c r="T69" s="119"/>
    </row>
    <row r="70" spans="1:20" ht="51">
      <c r="A70" s="47" t="s">
        <v>488</v>
      </c>
      <c r="B70" s="48" t="s">
        <v>491</v>
      </c>
      <c r="C70" s="49" t="s">
        <v>402</v>
      </c>
      <c r="D70" s="49" t="s">
        <v>266</v>
      </c>
      <c r="E70" s="56" t="s">
        <v>403</v>
      </c>
      <c r="F70" s="116"/>
      <c r="G70" s="119"/>
      <c r="H70" s="49"/>
      <c r="I70" s="51">
        <f t="shared" si="0"/>
        <v>84</v>
      </c>
      <c r="J70" s="54">
        <v>84</v>
      </c>
      <c r="K70" s="51">
        <f t="shared" si="1"/>
        <v>84</v>
      </c>
      <c r="L70" s="119"/>
      <c r="M70" s="51">
        <f t="shared" si="2"/>
        <v>84</v>
      </c>
      <c r="N70" s="54">
        <v>84</v>
      </c>
      <c r="O70" s="51">
        <f t="shared" si="3"/>
        <v>84</v>
      </c>
      <c r="P70" s="119"/>
      <c r="Q70" s="51">
        <f t="shared" si="4"/>
        <v>84</v>
      </c>
      <c r="R70" s="54">
        <v>84</v>
      </c>
      <c r="S70" s="51">
        <f t="shared" si="5"/>
        <v>84</v>
      </c>
      <c r="T70" s="119"/>
    </row>
    <row r="71" spans="1:20" ht="51">
      <c r="A71" s="47" t="s">
        <v>488</v>
      </c>
      <c r="B71" s="48" t="s">
        <v>492</v>
      </c>
      <c r="C71" s="49" t="s">
        <v>402</v>
      </c>
      <c r="D71" s="49" t="s">
        <v>266</v>
      </c>
      <c r="E71" s="56" t="s">
        <v>403</v>
      </c>
      <c r="F71" s="116"/>
      <c r="G71" s="119"/>
      <c r="H71" s="49"/>
      <c r="I71" s="51">
        <f t="shared" si="0"/>
        <v>64</v>
      </c>
      <c r="J71" s="54">
        <v>64</v>
      </c>
      <c r="K71" s="51">
        <f t="shared" si="1"/>
        <v>64</v>
      </c>
      <c r="L71" s="119"/>
      <c r="M71" s="51">
        <f t="shared" si="2"/>
        <v>64</v>
      </c>
      <c r="N71" s="54">
        <v>64</v>
      </c>
      <c r="O71" s="51">
        <f t="shared" si="3"/>
        <v>64</v>
      </c>
      <c r="P71" s="119"/>
      <c r="Q71" s="51">
        <f t="shared" si="4"/>
        <v>64</v>
      </c>
      <c r="R71" s="54">
        <v>64</v>
      </c>
      <c r="S71" s="51">
        <f t="shared" si="5"/>
        <v>64</v>
      </c>
      <c r="T71" s="119"/>
    </row>
    <row r="72" spans="1:20" ht="51">
      <c r="A72" s="47" t="s">
        <v>493</v>
      </c>
      <c r="B72" s="48" t="s">
        <v>494</v>
      </c>
      <c r="C72" s="49" t="s">
        <v>402</v>
      </c>
      <c r="D72" s="49" t="s">
        <v>266</v>
      </c>
      <c r="E72" s="56" t="s">
        <v>403</v>
      </c>
      <c r="F72" s="116"/>
      <c r="G72" s="119"/>
      <c r="H72" s="49"/>
      <c r="I72" s="51">
        <f t="shared" si="0"/>
        <v>8</v>
      </c>
      <c r="J72" s="54">
        <v>8</v>
      </c>
      <c r="K72" s="51">
        <f t="shared" si="1"/>
        <v>8</v>
      </c>
      <c r="L72" s="119"/>
      <c r="M72" s="51">
        <f t="shared" si="2"/>
        <v>8</v>
      </c>
      <c r="N72" s="54">
        <v>8</v>
      </c>
      <c r="O72" s="51">
        <f t="shared" si="3"/>
        <v>8</v>
      </c>
      <c r="P72" s="119"/>
      <c r="Q72" s="51">
        <f t="shared" si="4"/>
        <v>8</v>
      </c>
      <c r="R72" s="54">
        <v>8</v>
      </c>
      <c r="S72" s="51">
        <f t="shared" si="5"/>
        <v>8</v>
      </c>
      <c r="T72" s="119"/>
    </row>
    <row r="73" spans="1:20" ht="51">
      <c r="A73" s="47" t="s">
        <v>495</v>
      </c>
      <c r="B73" s="48" t="s">
        <v>496</v>
      </c>
      <c r="C73" s="49" t="s">
        <v>402</v>
      </c>
      <c r="D73" s="49" t="s">
        <v>266</v>
      </c>
      <c r="E73" s="56" t="s">
        <v>403</v>
      </c>
      <c r="F73" s="116"/>
      <c r="G73" s="119"/>
      <c r="H73" s="49"/>
      <c r="I73" s="51">
        <f t="shared" si="0"/>
        <v>105</v>
      </c>
      <c r="J73" s="54">
        <v>105</v>
      </c>
      <c r="K73" s="51">
        <f t="shared" si="1"/>
        <v>105</v>
      </c>
      <c r="L73" s="119"/>
      <c r="M73" s="51">
        <f t="shared" si="2"/>
        <v>105</v>
      </c>
      <c r="N73" s="54">
        <v>105</v>
      </c>
      <c r="O73" s="51">
        <f t="shared" si="3"/>
        <v>105</v>
      </c>
      <c r="P73" s="119"/>
      <c r="Q73" s="51">
        <f t="shared" si="4"/>
        <v>105</v>
      </c>
      <c r="R73" s="54">
        <v>105</v>
      </c>
      <c r="S73" s="51">
        <f t="shared" si="5"/>
        <v>105</v>
      </c>
      <c r="T73" s="119"/>
    </row>
    <row r="74" spans="1:20" ht="51">
      <c r="A74" s="47" t="s">
        <v>495</v>
      </c>
      <c r="B74" s="58" t="s">
        <v>497</v>
      </c>
      <c r="C74" s="49" t="s">
        <v>402</v>
      </c>
      <c r="D74" s="49" t="s">
        <v>266</v>
      </c>
      <c r="E74" s="56" t="s">
        <v>403</v>
      </c>
      <c r="F74" s="116"/>
      <c r="G74" s="119"/>
      <c r="H74" s="49"/>
      <c r="I74" s="51">
        <f t="shared" si="0"/>
        <v>100</v>
      </c>
      <c r="J74" s="54">
        <v>100</v>
      </c>
      <c r="K74" s="51">
        <f t="shared" si="1"/>
        <v>100</v>
      </c>
      <c r="L74" s="119"/>
      <c r="M74" s="51">
        <f t="shared" si="2"/>
        <v>100</v>
      </c>
      <c r="N74" s="54">
        <v>100</v>
      </c>
      <c r="O74" s="51">
        <f t="shared" si="3"/>
        <v>100</v>
      </c>
      <c r="P74" s="119"/>
      <c r="Q74" s="51">
        <f t="shared" si="4"/>
        <v>100</v>
      </c>
      <c r="R74" s="54">
        <v>100</v>
      </c>
      <c r="S74" s="51">
        <f t="shared" si="5"/>
        <v>100</v>
      </c>
      <c r="T74" s="119"/>
    </row>
    <row r="75" spans="1:20" ht="63.75">
      <c r="A75" s="47" t="s">
        <v>495</v>
      </c>
      <c r="B75" s="58" t="s">
        <v>498</v>
      </c>
      <c r="C75" s="49" t="s">
        <v>402</v>
      </c>
      <c r="D75" s="49" t="s">
        <v>266</v>
      </c>
      <c r="E75" s="56" t="s">
        <v>403</v>
      </c>
      <c r="F75" s="116"/>
      <c r="G75" s="119"/>
      <c r="H75" s="49"/>
      <c r="I75" s="51">
        <f t="shared" si="0"/>
        <v>576</v>
      </c>
      <c r="J75" s="54">
        <v>576</v>
      </c>
      <c r="K75" s="51">
        <f t="shared" si="1"/>
        <v>576</v>
      </c>
      <c r="L75" s="119"/>
      <c r="M75" s="51">
        <f t="shared" si="2"/>
        <v>576</v>
      </c>
      <c r="N75" s="54">
        <v>576</v>
      </c>
      <c r="O75" s="51">
        <f t="shared" si="3"/>
        <v>576</v>
      </c>
      <c r="P75" s="119"/>
      <c r="Q75" s="51">
        <f t="shared" si="4"/>
        <v>576</v>
      </c>
      <c r="R75" s="54">
        <v>576</v>
      </c>
      <c r="S75" s="51">
        <f t="shared" si="5"/>
        <v>576</v>
      </c>
      <c r="T75" s="119"/>
    </row>
    <row r="76" spans="1:20" ht="63.75">
      <c r="A76" s="47" t="s">
        <v>499</v>
      </c>
      <c r="B76" s="58" t="s">
        <v>500</v>
      </c>
      <c r="C76" s="49" t="s">
        <v>402</v>
      </c>
      <c r="D76" s="49" t="s">
        <v>266</v>
      </c>
      <c r="E76" s="56" t="s">
        <v>403</v>
      </c>
      <c r="F76" s="116"/>
      <c r="G76" s="119"/>
      <c r="H76" s="49"/>
      <c r="I76" s="51">
        <f t="shared" ref="I76:I139" si="6">J76</f>
        <v>281</v>
      </c>
      <c r="J76" s="54">
        <v>281</v>
      </c>
      <c r="K76" s="51">
        <f t="shared" ref="K76:K139" si="7">J76</f>
        <v>281</v>
      </c>
      <c r="L76" s="119"/>
      <c r="M76" s="51">
        <f t="shared" ref="M76:M139" si="8">N76</f>
        <v>281</v>
      </c>
      <c r="N76" s="54">
        <v>281</v>
      </c>
      <c r="O76" s="51">
        <f t="shared" ref="O76:O139" si="9">N76</f>
        <v>281</v>
      </c>
      <c r="P76" s="119"/>
      <c r="Q76" s="51">
        <f t="shared" ref="Q76:Q139" si="10">R76</f>
        <v>281</v>
      </c>
      <c r="R76" s="54">
        <v>281</v>
      </c>
      <c r="S76" s="51">
        <f t="shared" ref="S76:S139" si="11">R76</f>
        <v>281</v>
      </c>
      <c r="T76" s="119"/>
    </row>
    <row r="77" spans="1:20" ht="63.75">
      <c r="A77" s="47" t="s">
        <v>499</v>
      </c>
      <c r="B77" s="58" t="s">
        <v>501</v>
      </c>
      <c r="C77" s="49" t="s">
        <v>402</v>
      </c>
      <c r="D77" s="49" t="s">
        <v>266</v>
      </c>
      <c r="E77" s="56" t="s">
        <v>403</v>
      </c>
      <c r="F77" s="116"/>
      <c r="G77" s="119"/>
      <c r="H77" s="49"/>
      <c r="I77" s="51">
        <f t="shared" si="6"/>
        <v>48</v>
      </c>
      <c r="J77" s="54">
        <v>48</v>
      </c>
      <c r="K77" s="51">
        <f t="shared" si="7"/>
        <v>48</v>
      </c>
      <c r="L77" s="119"/>
      <c r="M77" s="51">
        <f t="shared" si="8"/>
        <v>48</v>
      </c>
      <c r="N77" s="54">
        <v>48</v>
      </c>
      <c r="O77" s="51">
        <f t="shared" si="9"/>
        <v>48</v>
      </c>
      <c r="P77" s="119"/>
      <c r="Q77" s="51">
        <f t="shared" si="10"/>
        <v>48</v>
      </c>
      <c r="R77" s="54">
        <v>48</v>
      </c>
      <c r="S77" s="51">
        <f t="shared" si="11"/>
        <v>48</v>
      </c>
      <c r="T77" s="119"/>
    </row>
    <row r="78" spans="1:20" ht="51">
      <c r="A78" s="47" t="s">
        <v>499</v>
      </c>
      <c r="B78" s="58" t="s">
        <v>502</v>
      </c>
      <c r="C78" s="49" t="s">
        <v>402</v>
      </c>
      <c r="D78" s="49" t="s">
        <v>266</v>
      </c>
      <c r="E78" s="56" t="s">
        <v>403</v>
      </c>
      <c r="F78" s="116"/>
      <c r="G78" s="119"/>
      <c r="H78" s="49"/>
      <c r="I78" s="51">
        <f t="shared" si="6"/>
        <v>104</v>
      </c>
      <c r="J78" s="54">
        <v>104</v>
      </c>
      <c r="K78" s="51">
        <f t="shared" si="7"/>
        <v>104</v>
      </c>
      <c r="L78" s="119"/>
      <c r="M78" s="51">
        <f t="shared" si="8"/>
        <v>104</v>
      </c>
      <c r="N78" s="54">
        <v>104</v>
      </c>
      <c r="O78" s="51">
        <f t="shared" si="9"/>
        <v>104</v>
      </c>
      <c r="P78" s="119"/>
      <c r="Q78" s="51">
        <f t="shared" si="10"/>
        <v>104</v>
      </c>
      <c r="R78" s="54">
        <v>104</v>
      </c>
      <c r="S78" s="51">
        <f t="shared" si="11"/>
        <v>104</v>
      </c>
      <c r="T78" s="119"/>
    </row>
    <row r="79" spans="1:20" ht="51">
      <c r="A79" s="47" t="s">
        <v>499</v>
      </c>
      <c r="B79" s="58" t="s">
        <v>503</v>
      </c>
      <c r="C79" s="49" t="s">
        <v>402</v>
      </c>
      <c r="D79" s="49" t="s">
        <v>266</v>
      </c>
      <c r="E79" s="56" t="s">
        <v>403</v>
      </c>
      <c r="F79" s="116"/>
      <c r="G79" s="119"/>
      <c r="H79" s="49"/>
      <c r="I79" s="51">
        <f t="shared" si="6"/>
        <v>391</v>
      </c>
      <c r="J79" s="54">
        <v>391</v>
      </c>
      <c r="K79" s="51">
        <f t="shared" si="7"/>
        <v>391</v>
      </c>
      <c r="L79" s="119"/>
      <c r="M79" s="51">
        <f t="shared" si="8"/>
        <v>391</v>
      </c>
      <c r="N79" s="54">
        <v>391</v>
      </c>
      <c r="O79" s="51">
        <f t="shared" si="9"/>
        <v>391</v>
      </c>
      <c r="P79" s="119"/>
      <c r="Q79" s="51">
        <f t="shared" si="10"/>
        <v>391</v>
      </c>
      <c r="R79" s="54">
        <v>391</v>
      </c>
      <c r="S79" s="51">
        <f t="shared" si="11"/>
        <v>391</v>
      </c>
      <c r="T79" s="119"/>
    </row>
    <row r="80" spans="1:20" ht="51">
      <c r="A80" s="47" t="s">
        <v>504</v>
      </c>
      <c r="B80" s="58" t="s">
        <v>505</v>
      </c>
      <c r="C80" s="49" t="s">
        <v>402</v>
      </c>
      <c r="D80" s="49" t="s">
        <v>266</v>
      </c>
      <c r="E80" s="56" t="s">
        <v>403</v>
      </c>
      <c r="F80" s="116"/>
      <c r="G80" s="119"/>
      <c r="H80" s="49"/>
      <c r="I80" s="51">
        <f t="shared" si="6"/>
        <v>99</v>
      </c>
      <c r="J80" s="54">
        <v>99</v>
      </c>
      <c r="K80" s="51">
        <f t="shared" si="7"/>
        <v>99</v>
      </c>
      <c r="L80" s="119"/>
      <c r="M80" s="51">
        <f t="shared" si="8"/>
        <v>99</v>
      </c>
      <c r="N80" s="54">
        <v>99</v>
      </c>
      <c r="O80" s="51">
        <f t="shared" si="9"/>
        <v>99</v>
      </c>
      <c r="P80" s="119"/>
      <c r="Q80" s="51">
        <f t="shared" si="10"/>
        <v>99</v>
      </c>
      <c r="R80" s="54">
        <v>99</v>
      </c>
      <c r="S80" s="51">
        <f t="shared" si="11"/>
        <v>99</v>
      </c>
      <c r="T80" s="119"/>
    </row>
    <row r="81" spans="1:20" ht="51">
      <c r="A81" s="47" t="s">
        <v>506</v>
      </c>
      <c r="B81" s="59" t="s">
        <v>507</v>
      </c>
      <c r="C81" s="49" t="s">
        <v>402</v>
      </c>
      <c r="D81" s="49" t="s">
        <v>266</v>
      </c>
      <c r="E81" s="56" t="s">
        <v>403</v>
      </c>
      <c r="F81" s="116"/>
      <c r="G81" s="119"/>
      <c r="H81" s="49"/>
      <c r="I81" s="51">
        <f t="shared" si="6"/>
        <v>41</v>
      </c>
      <c r="J81" s="54">
        <v>41</v>
      </c>
      <c r="K81" s="51">
        <f t="shared" si="7"/>
        <v>41</v>
      </c>
      <c r="L81" s="119"/>
      <c r="M81" s="51">
        <f t="shared" si="8"/>
        <v>41</v>
      </c>
      <c r="N81" s="54">
        <v>41</v>
      </c>
      <c r="O81" s="51">
        <f t="shared" si="9"/>
        <v>41</v>
      </c>
      <c r="P81" s="119"/>
      <c r="Q81" s="51">
        <f t="shared" si="10"/>
        <v>41</v>
      </c>
      <c r="R81" s="54">
        <v>41</v>
      </c>
      <c r="S81" s="51">
        <f t="shared" si="11"/>
        <v>41</v>
      </c>
      <c r="T81" s="119"/>
    </row>
    <row r="82" spans="1:20" ht="51">
      <c r="A82" s="47" t="s">
        <v>506</v>
      </c>
      <c r="B82" s="58" t="s">
        <v>508</v>
      </c>
      <c r="C82" s="49" t="s">
        <v>402</v>
      </c>
      <c r="D82" s="49" t="s">
        <v>266</v>
      </c>
      <c r="E82" s="56" t="s">
        <v>403</v>
      </c>
      <c r="F82" s="116"/>
      <c r="G82" s="119"/>
      <c r="H82" s="49"/>
      <c r="I82" s="51">
        <f t="shared" si="6"/>
        <v>202</v>
      </c>
      <c r="J82" s="54">
        <v>202</v>
      </c>
      <c r="K82" s="51">
        <f t="shared" si="7"/>
        <v>202</v>
      </c>
      <c r="L82" s="119"/>
      <c r="M82" s="51">
        <f t="shared" si="8"/>
        <v>202</v>
      </c>
      <c r="N82" s="54">
        <v>202</v>
      </c>
      <c r="O82" s="51">
        <f t="shared" si="9"/>
        <v>202</v>
      </c>
      <c r="P82" s="119"/>
      <c r="Q82" s="51">
        <f t="shared" si="10"/>
        <v>202</v>
      </c>
      <c r="R82" s="54">
        <v>202</v>
      </c>
      <c r="S82" s="51">
        <f t="shared" si="11"/>
        <v>202</v>
      </c>
      <c r="T82" s="119"/>
    </row>
    <row r="83" spans="1:20" ht="51">
      <c r="A83" s="47" t="s">
        <v>506</v>
      </c>
      <c r="B83" s="58" t="s">
        <v>509</v>
      </c>
      <c r="C83" s="49" t="s">
        <v>402</v>
      </c>
      <c r="D83" s="49" t="s">
        <v>266</v>
      </c>
      <c r="E83" s="56" t="s">
        <v>403</v>
      </c>
      <c r="F83" s="116"/>
      <c r="G83" s="119"/>
      <c r="H83" s="49"/>
      <c r="I83" s="51">
        <f t="shared" si="6"/>
        <v>74</v>
      </c>
      <c r="J83" s="54">
        <v>74</v>
      </c>
      <c r="K83" s="51">
        <f t="shared" si="7"/>
        <v>74</v>
      </c>
      <c r="L83" s="119"/>
      <c r="M83" s="51">
        <f t="shared" si="8"/>
        <v>74</v>
      </c>
      <c r="N83" s="54">
        <v>74</v>
      </c>
      <c r="O83" s="51">
        <f t="shared" si="9"/>
        <v>74</v>
      </c>
      <c r="P83" s="119"/>
      <c r="Q83" s="51">
        <f t="shared" si="10"/>
        <v>74</v>
      </c>
      <c r="R83" s="54">
        <v>74</v>
      </c>
      <c r="S83" s="51">
        <f t="shared" si="11"/>
        <v>74</v>
      </c>
      <c r="T83" s="119"/>
    </row>
    <row r="84" spans="1:20" ht="51">
      <c r="A84" s="47" t="s">
        <v>506</v>
      </c>
      <c r="B84" s="58" t="s">
        <v>510</v>
      </c>
      <c r="C84" s="49" t="s">
        <v>402</v>
      </c>
      <c r="D84" s="49" t="s">
        <v>266</v>
      </c>
      <c r="E84" s="56" t="s">
        <v>403</v>
      </c>
      <c r="F84" s="116"/>
      <c r="G84" s="119"/>
      <c r="H84" s="49"/>
      <c r="I84" s="51">
        <f t="shared" si="6"/>
        <v>40</v>
      </c>
      <c r="J84" s="54">
        <v>40</v>
      </c>
      <c r="K84" s="51">
        <f t="shared" si="7"/>
        <v>40</v>
      </c>
      <c r="L84" s="119"/>
      <c r="M84" s="51">
        <f t="shared" si="8"/>
        <v>40</v>
      </c>
      <c r="N84" s="54">
        <v>40</v>
      </c>
      <c r="O84" s="51">
        <f t="shared" si="9"/>
        <v>40</v>
      </c>
      <c r="P84" s="119"/>
      <c r="Q84" s="51">
        <f t="shared" si="10"/>
        <v>40</v>
      </c>
      <c r="R84" s="54">
        <v>40</v>
      </c>
      <c r="S84" s="51">
        <f t="shared" si="11"/>
        <v>40</v>
      </c>
      <c r="T84" s="119"/>
    </row>
    <row r="85" spans="1:20" ht="51">
      <c r="A85" s="47" t="s">
        <v>506</v>
      </c>
      <c r="B85" s="58" t="s">
        <v>511</v>
      </c>
      <c r="C85" s="49" t="s">
        <v>402</v>
      </c>
      <c r="D85" s="49" t="s">
        <v>266</v>
      </c>
      <c r="E85" s="56" t="s">
        <v>403</v>
      </c>
      <c r="F85" s="116"/>
      <c r="G85" s="119"/>
      <c r="H85" s="49"/>
      <c r="I85" s="51">
        <f t="shared" si="6"/>
        <v>199</v>
      </c>
      <c r="J85" s="54">
        <v>199</v>
      </c>
      <c r="K85" s="51">
        <f t="shared" si="7"/>
        <v>199</v>
      </c>
      <c r="L85" s="119"/>
      <c r="M85" s="51">
        <f t="shared" si="8"/>
        <v>199</v>
      </c>
      <c r="N85" s="54">
        <v>199</v>
      </c>
      <c r="O85" s="51">
        <f t="shared" si="9"/>
        <v>199</v>
      </c>
      <c r="P85" s="119"/>
      <c r="Q85" s="51">
        <f t="shared" si="10"/>
        <v>199</v>
      </c>
      <c r="R85" s="54">
        <v>199</v>
      </c>
      <c r="S85" s="51">
        <f t="shared" si="11"/>
        <v>199</v>
      </c>
      <c r="T85" s="119"/>
    </row>
    <row r="86" spans="1:20" ht="51">
      <c r="A86" s="47" t="s">
        <v>512</v>
      </c>
      <c r="B86" s="58" t="s">
        <v>513</v>
      </c>
      <c r="C86" s="49" t="s">
        <v>402</v>
      </c>
      <c r="D86" s="49" t="s">
        <v>266</v>
      </c>
      <c r="E86" s="56" t="s">
        <v>403</v>
      </c>
      <c r="F86" s="116"/>
      <c r="G86" s="119"/>
      <c r="H86" s="49"/>
      <c r="I86" s="51">
        <f t="shared" si="6"/>
        <v>67</v>
      </c>
      <c r="J86" s="54">
        <v>67</v>
      </c>
      <c r="K86" s="51">
        <f t="shared" si="7"/>
        <v>67</v>
      </c>
      <c r="L86" s="119"/>
      <c r="M86" s="51">
        <f t="shared" si="8"/>
        <v>67</v>
      </c>
      <c r="N86" s="54">
        <v>67</v>
      </c>
      <c r="O86" s="51">
        <f t="shared" si="9"/>
        <v>67</v>
      </c>
      <c r="P86" s="119"/>
      <c r="Q86" s="51">
        <f t="shared" si="10"/>
        <v>67</v>
      </c>
      <c r="R86" s="54">
        <v>67</v>
      </c>
      <c r="S86" s="51">
        <f t="shared" si="11"/>
        <v>67</v>
      </c>
      <c r="T86" s="119"/>
    </row>
    <row r="87" spans="1:20" ht="51">
      <c r="A87" s="47" t="s">
        <v>512</v>
      </c>
      <c r="B87" s="60" t="s">
        <v>514</v>
      </c>
      <c r="C87" s="49" t="s">
        <v>402</v>
      </c>
      <c r="D87" s="49" t="s">
        <v>266</v>
      </c>
      <c r="E87" s="56" t="s">
        <v>403</v>
      </c>
      <c r="F87" s="116"/>
      <c r="G87" s="119"/>
      <c r="H87" s="49"/>
      <c r="I87" s="51">
        <f t="shared" si="6"/>
        <v>8</v>
      </c>
      <c r="J87" s="54">
        <v>8</v>
      </c>
      <c r="K87" s="51">
        <f t="shared" si="7"/>
        <v>8</v>
      </c>
      <c r="L87" s="119"/>
      <c r="M87" s="51">
        <f t="shared" si="8"/>
        <v>8</v>
      </c>
      <c r="N87" s="54">
        <v>8</v>
      </c>
      <c r="O87" s="51">
        <f t="shared" si="9"/>
        <v>8</v>
      </c>
      <c r="P87" s="119"/>
      <c r="Q87" s="51">
        <f t="shared" si="10"/>
        <v>8</v>
      </c>
      <c r="R87" s="54">
        <v>8</v>
      </c>
      <c r="S87" s="51">
        <f t="shared" si="11"/>
        <v>8</v>
      </c>
      <c r="T87" s="119"/>
    </row>
    <row r="88" spans="1:20" ht="51">
      <c r="A88" s="47" t="s">
        <v>515</v>
      </c>
      <c r="B88" s="58" t="s">
        <v>516</v>
      </c>
      <c r="C88" s="49" t="s">
        <v>402</v>
      </c>
      <c r="D88" s="49" t="s">
        <v>266</v>
      </c>
      <c r="E88" s="56" t="s">
        <v>403</v>
      </c>
      <c r="F88" s="116"/>
      <c r="G88" s="119"/>
      <c r="H88" s="49"/>
      <c r="I88" s="51">
        <f t="shared" si="6"/>
        <v>52</v>
      </c>
      <c r="J88" s="54">
        <v>52</v>
      </c>
      <c r="K88" s="51">
        <f t="shared" si="7"/>
        <v>52</v>
      </c>
      <c r="L88" s="119"/>
      <c r="M88" s="51">
        <f t="shared" si="8"/>
        <v>52</v>
      </c>
      <c r="N88" s="54">
        <v>52</v>
      </c>
      <c r="O88" s="51">
        <f t="shared" si="9"/>
        <v>52</v>
      </c>
      <c r="P88" s="119"/>
      <c r="Q88" s="51">
        <f t="shared" si="10"/>
        <v>52</v>
      </c>
      <c r="R88" s="54">
        <v>52</v>
      </c>
      <c r="S88" s="51">
        <f t="shared" si="11"/>
        <v>52</v>
      </c>
      <c r="T88" s="119"/>
    </row>
    <row r="89" spans="1:20" ht="51">
      <c r="A89" s="47" t="s">
        <v>515</v>
      </c>
      <c r="B89" s="58" t="s">
        <v>517</v>
      </c>
      <c r="C89" s="49" t="s">
        <v>402</v>
      </c>
      <c r="D89" s="49" t="s">
        <v>266</v>
      </c>
      <c r="E89" s="56" t="s">
        <v>403</v>
      </c>
      <c r="F89" s="116"/>
      <c r="G89" s="119"/>
      <c r="H89" s="49"/>
      <c r="I89" s="51">
        <f t="shared" si="6"/>
        <v>93</v>
      </c>
      <c r="J89" s="54">
        <v>93</v>
      </c>
      <c r="K89" s="51">
        <f t="shared" si="7"/>
        <v>93</v>
      </c>
      <c r="L89" s="119"/>
      <c r="M89" s="51">
        <f t="shared" si="8"/>
        <v>93</v>
      </c>
      <c r="N89" s="54">
        <v>93</v>
      </c>
      <c r="O89" s="51">
        <f t="shared" si="9"/>
        <v>93</v>
      </c>
      <c r="P89" s="119"/>
      <c r="Q89" s="51">
        <f t="shared" si="10"/>
        <v>93</v>
      </c>
      <c r="R89" s="54">
        <v>93</v>
      </c>
      <c r="S89" s="51">
        <f t="shared" si="11"/>
        <v>93</v>
      </c>
      <c r="T89" s="119"/>
    </row>
    <row r="90" spans="1:20" ht="51">
      <c r="A90" s="47" t="s">
        <v>515</v>
      </c>
      <c r="B90" s="58" t="s">
        <v>518</v>
      </c>
      <c r="C90" s="49" t="s">
        <v>402</v>
      </c>
      <c r="D90" s="49" t="s">
        <v>266</v>
      </c>
      <c r="E90" s="56" t="s">
        <v>403</v>
      </c>
      <c r="F90" s="116"/>
      <c r="G90" s="119"/>
      <c r="H90" s="49"/>
      <c r="I90" s="51">
        <f t="shared" si="6"/>
        <v>99</v>
      </c>
      <c r="J90" s="54">
        <v>99</v>
      </c>
      <c r="K90" s="51">
        <f t="shared" si="7"/>
        <v>99</v>
      </c>
      <c r="L90" s="119"/>
      <c r="M90" s="51">
        <f t="shared" si="8"/>
        <v>99</v>
      </c>
      <c r="N90" s="54">
        <v>99</v>
      </c>
      <c r="O90" s="51">
        <f t="shared" si="9"/>
        <v>99</v>
      </c>
      <c r="P90" s="119"/>
      <c r="Q90" s="51">
        <f t="shared" si="10"/>
        <v>99</v>
      </c>
      <c r="R90" s="54">
        <v>99</v>
      </c>
      <c r="S90" s="51">
        <f t="shared" si="11"/>
        <v>99</v>
      </c>
      <c r="T90" s="119"/>
    </row>
    <row r="91" spans="1:20" ht="51">
      <c r="A91" s="47" t="s">
        <v>519</v>
      </c>
      <c r="B91" s="58" t="s">
        <v>520</v>
      </c>
      <c r="C91" s="49" t="s">
        <v>402</v>
      </c>
      <c r="D91" s="49" t="s">
        <v>266</v>
      </c>
      <c r="E91" s="56" t="s">
        <v>403</v>
      </c>
      <c r="F91" s="116"/>
      <c r="G91" s="119"/>
      <c r="H91" s="49"/>
      <c r="I91" s="51">
        <f t="shared" si="6"/>
        <v>232</v>
      </c>
      <c r="J91" s="54">
        <v>232</v>
      </c>
      <c r="K91" s="51">
        <f t="shared" si="7"/>
        <v>232</v>
      </c>
      <c r="L91" s="119"/>
      <c r="M91" s="51">
        <f t="shared" si="8"/>
        <v>232</v>
      </c>
      <c r="N91" s="54">
        <v>232</v>
      </c>
      <c r="O91" s="51">
        <f t="shared" si="9"/>
        <v>232</v>
      </c>
      <c r="P91" s="119"/>
      <c r="Q91" s="51">
        <f t="shared" si="10"/>
        <v>232</v>
      </c>
      <c r="R91" s="54">
        <v>232</v>
      </c>
      <c r="S91" s="51">
        <f t="shared" si="11"/>
        <v>232</v>
      </c>
      <c r="T91" s="119"/>
    </row>
    <row r="92" spans="1:20" ht="51">
      <c r="A92" s="47" t="s">
        <v>521</v>
      </c>
      <c r="B92" s="60" t="s">
        <v>522</v>
      </c>
      <c r="C92" s="49" t="s">
        <v>402</v>
      </c>
      <c r="D92" s="49" t="s">
        <v>266</v>
      </c>
      <c r="E92" s="56" t="s">
        <v>403</v>
      </c>
      <c r="F92" s="116"/>
      <c r="G92" s="119"/>
      <c r="H92" s="49"/>
      <c r="I92" s="51">
        <f t="shared" si="6"/>
        <v>675</v>
      </c>
      <c r="J92" s="54">
        <v>675</v>
      </c>
      <c r="K92" s="51">
        <f t="shared" si="7"/>
        <v>675</v>
      </c>
      <c r="L92" s="119"/>
      <c r="M92" s="51">
        <f t="shared" si="8"/>
        <v>675</v>
      </c>
      <c r="N92" s="54">
        <v>675</v>
      </c>
      <c r="O92" s="51">
        <f t="shared" si="9"/>
        <v>675</v>
      </c>
      <c r="P92" s="119"/>
      <c r="Q92" s="51">
        <f t="shared" si="10"/>
        <v>675</v>
      </c>
      <c r="R92" s="54">
        <v>675</v>
      </c>
      <c r="S92" s="51">
        <f t="shared" si="11"/>
        <v>675</v>
      </c>
      <c r="T92" s="119"/>
    </row>
    <row r="93" spans="1:20" ht="63.75">
      <c r="A93" s="47" t="s">
        <v>521</v>
      </c>
      <c r="B93" s="60" t="s">
        <v>523</v>
      </c>
      <c r="C93" s="49" t="s">
        <v>402</v>
      </c>
      <c r="D93" s="49" t="s">
        <v>266</v>
      </c>
      <c r="E93" s="56" t="s">
        <v>403</v>
      </c>
      <c r="F93" s="116"/>
      <c r="G93" s="119"/>
      <c r="H93" s="49"/>
      <c r="I93" s="51">
        <f t="shared" si="6"/>
        <v>266</v>
      </c>
      <c r="J93" s="54">
        <v>266</v>
      </c>
      <c r="K93" s="51">
        <f t="shared" si="7"/>
        <v>266</v>
      </c>
      <c r="L93" s="119"/>
      <c r="M93" s="51">
        <f t="shared" si="8"/>
        <v>266</v>
      </c>
      <c r="N93" s="54">
        <v>266</v>
      </c>
      <c r="O93" s="51">
        <f t="shared" si="9"/>
        <v>266</v>
      </c>
      <c r="P93" s="119"/>
      <c r="Q93" s="51">
        <f t="shared" si="10"/>
        <v>266</v>
      </c>
      <c r="R93" s="54">
        <v>266</v>
      </c>
      <c r="S93" s="51">
        <f t="shared" si="11"/>
        <v>266</v>
      </c>
      <c r="T93" s="119"/>
    </row>
    <row r="94" spans="1:20" ht="51">
      <c r="A94" s="47" t="s">
        <v>524</v>
      </c>
      <c r="B94" s="60" t="s">
        <v>525</v>
      </c>
      <c r="C94" s="49" t="s">
        <v>402</v>
      </c>
      <c r="D94" s="49" t="s">
        <v>266</v>
      </c>
      <c r="E94" s="56" t="s">
        <v>403</v>
      </c>
      <c r="F94" s="116"/>
      <c r="G94" s="119"/>
      <c r="H94" s="49"/>
      <c r="I94" s="51">
        <f t="shared" si="6"/>
        <v>55</v>
      </c>
      <c r="J94" s="54">
        <v>55</v>
      </c>
      <c r="K94" s="51">
        <f t="shared" si="7"/>
        <v>55</v>
      </c>
      <c r="L94" s="119"/>
      <c r="M94" s="51">
        <f t="shared" si="8"/>
        <v>55</v>
      </c>
      <c r="N94" s="54">
        <v>55</v>
      </c>
      <c r="O94" s="51">
        <f t="shared" si="9"/>
        <v>55</v>
      </c>
      <c r="P94" s="119"/>
      <c r="Q94" s="51">
        <f t="shared" si="10"/>
        <v>55</v>
      </c>
      <c r="R94" s="54">
        <v>55</v>
      </c>
      <c r="S94" s="51">
        <f t="shared" si="11"/>
        <v>55</v>
      </c>
      <c r="T94" s="119"/>
    </row>
    <row r="95" spans="1:20" ht="51">
      <c r="A95" s="47" t="s">
        <v>524</v>
      </c>
      <c r="B95" s="60" t="s">
        <v>526</v>
      </c>
      <c r="C95" s="49" t="s">
        <v>402</v>
      </c>
      <c r="D95" s="49" t="s">
        <v>266</v>
      </c>
      <c r="E95" s="56" t="s">
        <v>403</v>
      </c>
      <c r="F95" s="116"/>
      <c r="G95" s="119"/>
      <c r="H95" s="49"/>
      <c r="I95" s="51">
        <f t="shared" si="6"/>
        <v>66</v>
      </c>
      <c r="J95" s="54">
        <v>66</v>
      </c>
      <c r="K95" s="51">
        <f t="shared" si="7"/>
        <v>66</v>
      </c>
      <c r="L95" s="119"/>
      <c r="M95" s="51">
        <f t="shared" si="8"/>
        <v>66</v>
      </c>
      <c r="N95" s="54">
        <v>66</v>
      </c>
      <c r="O95" s="51">
        <f t="shared" si="9"/>
        <v>66</v>
      </c>
      <c r="P95" s="119"/>
      <c r="Q95" s="51">
        <f t="shared" si="10"/>
        <v>66</v>
      </c>
      <c r="R95" s="54">
        <v>66</v>
      </c>
      <c r="S95" s="51">
        <f t="shared" si="11"/>
        <v>66</v>
      </c>
      <c r="T95" s="119"/>
    </row>
    <row r="96" spans="1:20" ht="51">
      <c r="A96" s="47" t="s">
        <v>527</v>
      </c>
      <c r="B96" s="59" t="s">
        <v>528</v>
      </c>
      <c r="C96" s="49" t="s">
        <v>402</v>
      </c>
      <c r="D96" s="49" t="s">
        <v>266</v>
      </c>
      <c r="E96" s="56" t="s">
        <v>403</v>
      </c>
      <c r="F96" s="116"/>
      <c r="G96" s="119"/>
      <c r="H96" s="49"/>
      <c r="I96" s="51">
        <f t="shared" si="6"/>
        <v>33</v>
      </c>
      <c r="J96" s="54">
        <v>33</v>
      </c>
      <c r="K96" s="51">
        <f t="shared" si="7"/>
        <v>33</v>
      </c>
      <c r="L96" s="119"/>
      <c r="M96" s="51">
        <f t="shared" si="8"/>
        <v>33</v>
      </c>
      <c r="N96" s="54">
        <v>33</v>
      </c>
      <c r="O96" s="51">
        <f t="shared" si="9"/>
        <v>33</v>
      </c>
      <c r="P96" s="119"/>
      <c r="Q96" s="51">
        <f t="shared" si="10"/>
        <v>33</v>
      </c>
      <c r="R96" s="54">
        <v>33</v>
      </c>
      <c r="S96" s="51">
        <f t="shared" si="11"/>
        <v>33</v>
      </c>
      <c r="T96" s="119"/>
    </row>
    <row r="97" spans="1:20" ht="51">
      <c r="A97" s="47" t="s">
        <v>529</v>
      </c>
      <c r="B97" s="59" t="s">
        <v>530</v>
      </c>
      <c r="C97" s="49" t="s">
        <v>402</v>
      </c>
      <c r="D97" s="49" t="s">
        <v>266</v>
      </c>
      <c r="E97" s="56" t="s">
        <v>403</v>
      </c>
      <c r="F97" s="116"/>
      <c r="G97" s="119"/>
      <c r="H97" s="49"/>
      <c r="I97" s="51">
        <f t="shared" si="6"/>
        <v>21</v>
      </c>
      <c r="J97" s="54">
        <v>21</v>
      </c>
      <c r="K97" s="51">
        <f t="shared" si="7"/>
        <v>21</v>
      </c>
      <c r="L97" s="119"/>
      <c r="M97" s="51">
        <f t="shared" si="8"/>
        <v>21</v>
      </c>
      <c r="N97" s="54">
        <v>21</v>
      </c>
      <c r="O97" s="51">
        <f t="shared" si="9"/>
        <v>21</v>
      </c>
      <c r="P97" s="119"/>
      <c r="Q97" s="51">
        <f t="shared" si="10"/>
        <v>21</v>
      </c>
      <c r="R97" s="54">
        <v>21</v>
      </c>
      <c r="S97" s="51">
        <f t="shared" si="11"/>
        <v>21</v>
      </c>
      <c r="T97" s="119"/>
    </row>
    <row r="98" spans="1:20" ht="51">
      <c r="A98" s="47" t="s">
        <v>529</v>
      </c>
      <c r="B98" s="60" t="s">
        <v>531</v>
      </c>
      <c r="C98" s="49" t="s">
        <v>402</v>
      </c>
      <c r="D98" s="49" t="s">
        <v>266</v>
      </c>
      <c r="E98" s="56" t="s">
        <v>403</v>
      </c>
      <c r="F98" s="116"/>
      <c r="G98" s="119"/>
      <c r="H98" s="49"/>
      <c r="I98" s="51">
        <f t="shared" si="6"/>
        <v>160</v>
      </c>
      <c r="J98" s="54">
        <v>160</v>
      </c>
      <c r="K98" s="51">
        <f t="shared" si="7"/>
        <v>160</v>
      </c>
      <c r="L98" s="119"/>
      <c r="M98" s="51">
        <f t="shared" si="8"/>
        <v>160</v>
      </c>
      <c r="N98" s="54">
        <v>160</v>
      </c>
      <c r="O98" s="51">
        <f t="shared" si="9"/>
        <v>160</v>
      </c>
      <c r="P98" s="119"/>
      <c r="Q98" s="51">
        <f t="shared" si="10"/>
        <v>160</v>
      </c>
      <c r="R98" s="54">
        <v>160</v>
      </c>
      <c r="S98" s="51">
        <f t="shared" si="11"/>
        <v>160</v>
      </c>
      <c r="T98" s="119"/>
    </row>
    <row r="99" spans="1:20" ht="51">
      <c r="A99" s="47" t="s">
        <v>529</v>
      </c>
      <c r="B99" s="60" t="s">
        <v>532</v>
      </c>
      <c r="C99" s="49" t="s">
        <v>402</v>
      </c>
      <c r="D99" s="49" t="s">
        <v>266</v>
      </c>
      <c r="E99" s="56" t="s">
        <v>403</v>
      </c>
      <c r="F99" s="116"/>
      <c r="G99" s="119"/>
      <c r="H99" s="49"/>
      <c r="I99" s="51">
        <f t="shared" si="6"/>
        <v>95</v>
      </c>
      <c r="J99" s="54">
        <v>95</v>
      </c>
      <c r="K99" s="51">
        <f t="shared" si="7"/>
        <v>95</v>
      </c>
      <c r="L99" s="119"/>
      <c r="M99" s="51">
        <f t="shared" si="8"/>
        <v>95</v>
      </c>
      <c r="N99" s="54">
        <v>95</v>
      </c>
      <c r="O99" s="51">
        <f t="shared" si="9"/>
        <v>95</v>
      </c>
      <c r="P99" s="119"/>
      <c r="Q99" s="51">
        <f t="shared" si="10"/>
        <v>95</v>
      </c>
      <c r="R99" s="54">
        <v>95</v>
      </c>
      <c r="S99" s="51">
        <f t="shared" si="11"/>
        <v>95</v>
      </c>
      <c r="T99" s="119"/>
    </row>
    <row r="100" spans="1:20" ht="51">
      <c r="A100" s="47" t="s">
        <v>533</v>
      </c>
      <c r="B100" s="60" t="s">
        <v>534</v>
      </c>
      <c r="C100" s="49" t="s">
        <v>402</v>
      </c>
      <c r="D100" s="49" t="s">
        <v>266</v>
      </c>
      <c r="E100" s="56" t="s">
        <v>403</v>
      </c>
      <c r="F100" s="116"/>
      <c r="G100" s="119"/>
      <c r="H100" s="49"/>
      <c r="I100" s="51">
        <f t="shared" si="6"/>
        <v>395</v>
      </c>
      <c r="J100" s="54">
        <v>395</v>
      </c>
      <c r="K100" s="51">
        <f t="shared" si="7"/>
        <v>395</v>
      </c>
      <c r="L100" s="119"/>
      <c r="M100" s="51">
        <f t="shared" si="8"/>
        <v>395</v>
      </c>
      <c r="N100" s="54">
        <v>395</v>
      </c>
      <c r="O100" s="51">
        <f t="shared" si="9"/>
        <v>395</v>
      </c>
      <c r="P100" s="119"/>
      <c r="Q100" s="51">
        <f t="shared" si="10"/>
        <v>395</v>
      </c>
      <c r="R100" s="54">
        <v>395</v>
      </c>
      <c r="S100" s="51">
        <f t="shared" si="11"/>
        <v>395</v>
      </c>
      <c r="T100" s="119"/>
    </row>
    <row r="101" spans="1:20" ht="51">
      <c r="A101" s="47" t="s">
        <v>533</v>
      </c>
      <c r="B101" s="59" t="s">
        <v>535</v>
      </c>
      <c r="C101" s="49" t="s">
        <v>402</v>
      </c>
      <c r="D101" s="49" t="s">
        <v>266</v>
      </c>
      <c r="E101" s="56" t="s">
        <v>403</v>
      </c>
      <c r="F101" s="116"/>
      <c r="G101" s="119"/>
      <c r="H101" s="49"/>
      <c r="I101" s="51">
        <f t="shared" si="6"/>
        <v>41</v>
      </c>
      <c r="J101" s="54">
        <v>41</v>
      </c>
      <c r="K101" s="51">
        <f t="shared" si="7"/>
        <v>41</v>
      </c>
      <c r="L101" s="119"/>
      <c r="M101" s="51">
        <f t="shared" si="8"/>
        <v>41</v>
      </c>
      <c r="N101" s="54">
        <v>41</v>
      </c>
      <c r="O101" s="51">
        <f t="shared" si="9"/>
        <v>41</v>
      </c>
      <c r="P101" s="119"/>
      <c r="Q101" s="51">
        <f t="shared" si="10"/>
        <v>41</v>
      </c>
      <c r="R101" s="54">
        <v>41</v>
      </c>
      <c r="S101" s="51">
        <f t="shared" si="11"/>
        <v>41</v>
      </c>
      <c r="T101" s="119"/>
    </row>
    <row r="102" spans="1:20" ht="51">
      <c r="A102" s="47" t="s">
        <v>533</v>
      </c>
      <c r="B102" s="60" t="s">
        <v>536</v>
      </c>
      <c r="C102" s="49" t="s">
        <v>402</v>
      </c>
      <c r="D102" s="49" t="s">
        <v>266</v>
      </c>
      <c r="E102" s="56" t="s">
        <v>403</v>
      </c>
      <c r="F102" s="116"/>
      <c r="G102" s="119"/>
      <c r="H102" s="49"/>
      <c r="I102" s="51">
        <f t="shared" si="6"/>
        <v>51</v>
      </c>
      <c r="J102" s="54">
        <v>51</v>
      </c>
      <c r="K102" s="51">
        <f t="shared" si="7"/>
        <v>51</v>
      </c>
      <c r="L102" s="119"/>
      <c r="M102" s="51">
        <f t="shared" si="8"/>
        <v>51</v>
      </c>
      <c r="N102" s="54">
        <v>51</v>
      </c>
      <c r="O102" s="51">
        <f t="shared" si="9"/>
        <v>51</v>
      </c>
      <c r="P102" s="119"/>
      <c r="Q102" s="51">
        <f t="shared" si="10"/>
        <v>51</v>
      </c>
      <c r="R102" s="54">
        <v>51</v>
      </c>
      <c r="S102" s="51">
        <f t="shared" si="11"/>
        <v>51</v>
      </c>
      <c r="T102" s="119"/>
    </row>
    <row r="103" spans="1:20" ht="51">
      <c r="A103" s="47" t="s">
        <v>533</v>
      </c>
      <c r="B103" s="60" t="s">
        <v>537</v>
      </c>
      <c r="C103" s="49" t="s">
        <v>402</v>
      </c>
      <c r="D103" s="49" t="s">
        <v>266</v>
      </c>
      <c r="E103" s="56" t="s">
        <v>403</v>
      </c>
      <c r="F103" s="116"/>
      <c r="G103" s="119"/>
      <c r="H103" s="49"/>
      <c r="I103" s="51">
        <f t="shared" si="6"/>
        <v>157</v>
      </c>
      <c r="J103" s="54">
        <v>157</v>
      </c>
      <c r="K103" s="51">
        <f t="shared" si="7"/>
        <v>157</v>
      </c>
      <c r="L103" s="119"/>
      <c r="M103" s="51">
        <f t="shared" si="8"/>
        <v>157</v>
      </c>
      <c r="N103" s="54">
        <v>157</v>
      </c>
      <c r="O103" s="51">
        <f t="shared" si="9"/>
        <v>157</v>
      </c>
      <c r="P103" s="119"/>
      <c r="Q103" s="51">
        <f t="shared" si="10"/>
        <v>157</v>
      </c>
      <c r="R103" s="54">
        <v>157</v>
      </c>
      <c r="S103" s="51">
        <f t="shared" si="11"/>
        <v>157</v>
      </c>
      <c r="T103" s="119"/>
    </row>
    <row r="104" spans="1:20" ht="51">
      <c r="A104" s="47" t="s">
        <v>533</v>
      </c>
      <c r="B104" s="60" t="s">
        <v>538</v>
      </c>
      <c r="C104" s="49" t="s">
        <v>402</v>
      </c>
      <c r="D104" s="49" t="s">
        <v>266</v>
      </c>
      <c r="E104" s="56" t="s">
        <v>403</v>
      </c>
      <c r="F104" s="116"/>
      <c r="G104" s="119"/>
      <c r="H104" s="49"/>
      <c r="I104" s="51">
        <f t="shared" si="6"/>
        <v>42</v>
      </c>
      <c r="J104" s="54">
        <v>42</v>
      </c>
      <c r="K104" s="51">
        <f t="shared" si="7"/>
        <v>42</v>
      </c>
      <c r="L104" s="119"/>
      <c r="M104" s="51">
        <f t="shared" si="8"/>
        <v>42</v>
      </c>
      <c r="N104" s="54">
        <v>42</v>
      </c>
      <c r="O104" s="51">
        <f t="shared" si="9"/>
        <v>42</v>
      </c>
      <c r="P104" s="119"/>
      <c r="Q104" s="51">
        <f t="shared" si="10"/>
        <v>42</v>
      </c>
      <c r="R104" s="54">
        <v>42</v>
      </c>
      <c r="S104" s="51">
        <f t="shared" si="11"/>
        <v>42</v>
      </c>
      <c r="T104" s="119"/>
    </row>
    <row r="105" spans="1:20" ht="51">
      <c r="A105" s="47" t="s">
        <v>539</v>
      </c>
      <c r="B105" s="60" t="s">
        <v>540</v>
      </c>
      <c r="C105" s="49" t="s">
        <v>402</v>
      </c>
      <c r="D105" s="49" t="s">
        <v>266</v>
      </c>
      <c r="E105" s="56" t="s">
        <v>403</v>
      </c>
      <c r="F105" s="116"/>
      <c r="G105" s="119"/>
      <c r="H105" s="49"/>
      <c r="I105" s="51">
        <f t="shared" si="6"/>
        <v>75</v>
      </c>
      <c r="J105" s="54">
        <v>75</v>
      </c>
      <c r="K105" s="51">
        <f t="shared" si="7"/>
        <v>75</v>
      </c>
      <c r="L105" s="119"/>
      <c r="M105" s="51">
        <f t="shared" si="8"/>
        <v>75</v>
      </c>
      <c r="N105" s="54">
        <v>75</v>
      </c>
      <c r="O105" s="51">
        <f t="shared" si="9"/>
        <v>75</v>
      </c>
      <c r="P105" s="119"/>
      <c r="Q105" s="51">
        <f t="shared" si="10"/>
        <v>75</v>
      </c>
      <c r="R105" s="54">
        <v>75</v>
      </c>
      <c r="S105" s="51">
        <f t="shared" si="11"/>
        <v>75</v>
      </c>
      <c r="T105" s="119"/>
    </row>
    <row r="106" spans="1:20" ht="51">
      <c r="A106" s="47" t="s">
        <v>541</v>
      </c>
      <c r="B106" s="60" t="s">
        <v>542</v>
      </c>
      <c r="C106" s="49" t="s">
        <v>402</v>
      </c>
      <c r="D106" s="49" t="s">
        <v>266</v>
      </c>
      <c r="E106" s="56" t="s">
        <v>403</v>
      </c>
      <c r="F106" s="116"/>
      <c r="G106" s="119"/>
      <c r="H106" s="49"/>
      <c r="I106" s="51">
        <f t="shared" si="6"/>
        <v>174</v>
      </c>
      <c r="J106" s="54">
        <v>174</v>
      </c>
      <c r="K106" s="51">
        <f t="shared" si="7"/>
        <v>174</v>
      </c>
      <c r="L106" s="119"/>
      <c r="M106" s="51">
        <f t="shared" si="8"/>
        <v>174</v>
      </c>
      <c r="N106" s="54">
        <v>174</v>
      </c>
      <c r="O106" s="51">
        <f t="shared" si="9"/>
        <v>174</v>
      </c>
      <c r="P106" s="119"/>
      <c r="Q106" s="51">
        <f t="shared" si="10"/>
        <v>174</v>
      </c>
      <c r="R106" s="54">
        <v>174</v>
      </c>
      <c r="S106" s="51">
        <f t="shared" si="11"/>
        <v>174</v>
      </c>
      <c r="T106" s="119"/>
    </row>
    <row r="107" spans="1:20" ht="51">
      <c r="A107" s="47" t="s">
        <v>543</v>
      </c>
      <c r="B107" s="60" t="s">
        <v>544</v>
      </c>
      <c r="C107" s="49" t="s">
        <v>402</v>
      </c>
      <c r="D107" s="49" t="s">
        <v>266</v>
      </c>
      <c r="E107" s="56" t="s">
        <v>403</v>
      </c>
      <c r="F107" s="116"/>
      <c r="G107" s="119"/>
      <c r="H107" s="49"/>
      <c r="I107" s="51">
        <f t="shared" si="6"/>
        <v>8</v>
      </c>
      <c r="J107" s="54">
        <v>8</v>
      </c>
      <c r="K107" s="51">
        <f t="shared" si="7"/>
        <v>8</v>
      </c>
      <c r="L107" s="119"/>
      <c r="M107" s="51">
        <f t="shared" si="8"/>
        <v>8</v>
      </c>
      <c r="N107" s="54">
        <v>8</v>
      </c>
      <c r="O107" s="51">
        <f t="shared" si="9"/>
        <v>8</v>
      </c>
      <c r="P107" s="119"/>
      <c r="Q107" s="51">
        <f t="shared" si="10"/>
        <v>8</v>
      </c>
      <c r="R107" s="54">
        <v>8</v>
      </c>
      <c r="S107" s="51">
        <f t="shared" si="11"/>
        <v>8</v>
      </c>
      <c r="T107" s="119"/>
    </row>
    <row r="108" spans="1:20" ht="51">
      <c r="A108" s="47" t="s">
        <v>543</v>
      </c>
      <c r="B108" s="59" t="s">
        <v>545</v>
      </c>
      <c r="C108" s="49" t="s">
        <v>402</v>
      </c>
      <c r="D108" s="49" t="s">
        <v>266</v>
      </c>
      <c r="E108" s="56" t="s">
        <v>403</v>
      </c>
      <c r="F108" s="116"/>
      <c r="G108" s="119"/>
      <c r="H108" s="49"/>
      <c r="I108" s="51">
        <f t="shared" si="6"/>
        <v>33</v>
      </c>
      <c r="J108" s="54">
        <v>33</v>
      </c>
      <c r="K108" s="51">
        <f t="shared" si="7"/>
        <v>33</v>
      </c>
      <c r="L108" s="119"/>
      <c r="M108" s="51">
        <f t="shared" si="8"/>
        <v>33</v>
      </c>
      <c r="N108" s="54">
        <v>33</v>
      </c>
      <c r="O108" s="51">
        <f t="shared" si="9"/>
        <v>33</v>
      </c>
      <c r="P108" s="119"/>
      <c r="Q108" s="51">
        <f t="shared" si="10"/>
        <v>33</v>
      </c>
      <c r="R108" s="54">
        <v>33</v>
      </c>
      <c r="S108" s="51">
        <f t="shared" si="11"/>
        <v>33</v>
      </c>
      <c r="T108" s="119"/>
    </row>
    <row r="109" spans="1:20" ht="51">
      <c r="A109" s="47" t="s">
        <v>543</v>
      </c>
      <c r="B109" s="59" t="s">
        <v>546</v>
      </c>
      <c r="C109" s="49" t="s">
        <v>402</v>
      </c>
      <c r="D109" s="49" t="s">
        <v>266</v>
      </c>
      <c r="E109" s="56" t="s">
        <v>403</v>
      </c>
      <c r="F109" s="116"/>
      <c r="G109" s="119"/>
      <c r="H109" s="49"/>
      <c r="I109" s="51">
        <f t="shared" si="6"/>
        <v>8</v>
      </c>
      <c r="J109" s="54">
        <v>8</v>
      </c>
      <c r="K109" s="51">
        <f t="shared" si="7"/>
        <v>8</v>
      </c>
      <c r="L109" s="119"/>
      <c r="M109" s="51">
        <f t="shared" si="8"/>
        <v>8</v>
      </c>
      <c r="N109" s="54">
        <v>8</v>
      </c>
      <c r="O109" s="51">
        <f t="shared" si="9"/>
        <v>8</v>
      </c>
      <c r="P109" s="119"/>
      <c r="Q109" s="51">
        <f t="shared" si="10"/>
        <v>8</v>
      </c>
      <c r="R109" s="54">
        <v>8</v>
      </c>
      <c r="S109" s="51">
        <f t="shared" si="11"/>
        <v>8</v>
      </c>
      <c r="T109" s="119"/>
    </row>
    <row r="110" spans="1:20" ht="51">
      <c r="A110" s="47" t="s">
        <v>543</v>
      </c>
      <c r="B110" s="59" t="s">
        <v>547</v>
      </c>
      <c r="C110" s="49" t="s">
        <v>402</v>
      </c>
      <c r="D110" s="49" t="s">
        <v>266</v>
      </c>
      <c r="E110" s="56" t="s">
        <v>403</v>
      </c>
      <c r="F110" s="116"/>
      <c r="G110" s="119"/>
      <c r="H110" s="49"/>
      <c r="I110" s="51">
        <f t="shared" si="6"/>
        <v>33</v>
      </c>
      <c r="J110" s="54">
        <v>33</v>
      </c>
      <c r="K110" s="51">
        <f t="shared" si="7"/>
        <v>33</v>
      </c>
      <c r="L110" s="119"/>
      <c r="M110" s="51">
        <f t="shared" si="8"/>
        <v>33</v>
      </c>
      <c r="N110" s="54">
        <v>33</v>
      </c>
      <c r="O110" s="51">
        <f t="shared" si="9"/>
        <v>33</v>
      </c>
      <c r="P110" s="119"/>
      <c r="Q110" s="51">
        <f t="shared" si="10"/>
        <v>33</v>
      </c>
      <c r="R110" s="54">
        <v>33</v>
      </c>
      <c r="S110" s="51">
        <f t="shared" si="11"/>
        <v>33</v>
      </c>
      <c r="T110" s="119"/>
    </row>
    <row r="111" spans="1:20" ht="51">
      <c r="A111" s="47" t="s">
        <v>543</v>
      </c>
      <c r="B111" s="60" t="s">
        <v>548</v>
      </c>
      <c r="C111" s="49" t="s">
        <v>402</v>
      </c>
      <c r="D111" s="49" t="s">
        <v>266</v>
      </c>
      <c r="E111" s="56" t="s">
        <v>403</v>
      </c>
      <c r="F111" s="116"/>
      <c r="G111" s="119"/>
      <c r="H111" s="49"/>
      <c r="I111" s="51">
        <f t="shared" si="6"/>
        <v>109</v>
      </c>
      <c r="J111" s="54">
        <v>109</v>
      </c>
      <c r="K111" s="51">
        <f t="shared" si="7"/>
        <v>109</v>
      </c>
      <c r="L111" s="119"/>
      <c r="M111" s="51">
        <f t="shared" si="8"/>
        <v>109</v>
      </c>
      <c r="N111" s="54">
        <v>109</v>
      </c>
      <c r="O111" s="51">
        <f t="shared" si="9"/>
        <v>109</v>
      </c>
      <c r="P111" s="119"/>
      <c r="Q111" s="51">
        <f t="shared" si="10"/>
        <v>109</v>
      </c>
      <c r="R111" s="54">
        <v>109</v>
      </c>
      <c r="S111" s="51">
        <f t="shared" si="11"/>
        <v>109</v>
      </c>
      <c r="T111" s="119"/>
    </row>
    <row r="112" spans="1:20" ht="51">
      <c r="A112" s="47" t="s">
        <v>549</v>
      </c>
      <c r="B112" s="60" t="s">
        <v>550</v>
      </c>
      <c r="C112" s="49" t="s">
        <v>402</v>
      </c>
      <c r="D112" s="49" t="s">
        <v>266</v>
      </c>
      <c r="E112" s="56" t="s">
        <v>403</v>
      </c>
      <c r="F112" s="116"/>
      <c r="G112" s="119"/>
      <c r="H112" s="49"/>
      <c r="I112" s="51">
        <f t="shared" si="6"/>
        <v>510</v>
      </c>
      <c r="J112" s="54">
        <v>510</v>
      </c>
      <c r="K112" s="51">
        <f t="shared" si="7"/>
        <v>510</v>
      </c>
      <c r="L112" s="119"/>
      <c r="M112" s="51">
        <f t="shared" si="8"/>
        <v>510</v>
      </c>
      <c r="N112" s="54">
        <v>510</v>
      </c>
      <c r="O112" s="51">
        <f t="shared" si="9"/>
        <v>510</v>
      </c>
      <c r="P112" s="119"/>
      <c r="Q112" s="51">
        <f t="shared" si="10"/>
        <v>510</v>
      </c>
      <c r="R112" s="54">
        <v>510</v>
      </c>
      <c r="S112" s="51">
        <f t="shared" si="11"/>
        <v>510</v>
      </c>
      <c r="T112" s="119"/>
    </row>
    <row r="113" spans="1:20" ht="51">
      <c r="A113" s="47" t="s">
        <v>549</v>
      </c>
      <c r="B113" s="60" t="s">
        <v>551</v>
      </c>
      <c r="C113" s="49" t="s">
        <v>402</v>
      </c>
      <c r="D113" s="49" t="s">
        <v>266</v>
      </c>
      <c r="E113" s="56" t="s">
        <v>403</v>
      </c>
      <c r="F113" s="116"/>
      <c r="G113" s="119"/>
      <c r="H113" s="49"/>
      <c r="I113" s="51">
        <f t="shared" si="6"/>
        <v>107</v>
      </c>
      <c r="J113" s="54">
        <v>107</v>
      </c>
      <c r="K113" s="51">
        <f t="shared" si="7"/>
        <v>107</v>
      </c>
      <c r="L113" s="119"/>
      <c r="M113" s="51">
        <f t="shared" si="8"/>
        <v>107</v>
      </c>
      <c r="N113" s="54">
        <v>107</v>
      </c>
      <c r="O113" s="51">
        <f t="shared" si="9"/>
        <v>107</v>
      </c>
      <c r="P113" s="119"/>
      <c r="Q113" s="51">
        <f t="shared" si="10"/>
        <v>107</v>
      </c>
      <c r="R113" s="54">
        <v>107</v>
      </c>
      <c r="S113" s="51">
        <f t="shared" si="11"/>
        <v>107</v>
      </c>
      <c r="T113" s="119"/>
    </row>
    <row r="114" spans="1:20" ht="51">
      <c r="A114" s="47" t="s">
        <v>552</v>
      </c>
      <c r="B114" s="60" t="s">
        <v>553</v>
      </c>
      <c r="C114" s="49" t="s">
        <v>402</v>
      </c>
      <c r="D114" s="49" t="s">
        <v>266</v>
      </c>
      <c r="E114" s="56" t="s">
        <v>403</v>
      </c>
      <c r="F114" s="116"/>
      <c r="G114" s="119"/>
      <c r="H114" s="49"/>
      <c r="I114" s="51">
        <f t="shared" si="6"/>
        <v>92</v>
      </c>
      <c r="J114" s="54">
        <v>92</v>
      </c>
      <c r="K114" s="51">
        <f t="shared" si="7"/>
        <v>92</v>
      </c>
      <c r="L114" s="119"/>
      <c r="M114" s="51">
        <f t="shared" si="8"/>
        <v>92</v>
      </c>
      <c r="N114" s="54">
        <v>92</v>
      </c>
      <c r="O114" s="51">
        <f t="shared" si="9"/>
        <v>92</v>
      </c>
      <c r="P114" s="119"/>
      <c r="Q114" s="51">
        <f t="shared" si="10"/>
        <v>92</v>
      </c>
      <c r="R114" s="54">
        <v>92</v>
      </c>
      <c r="S114" s="51">
        <f t="shared" si="11"/>
        <v>92</v>
      </c>
      <c r="T114" s="119"/>
    </row>
    <row r="115" spans="1:20" ht="51">
      <c r="A115" s="47" t="s">
        <v>27</v>
      </c>
      <c r="B115" s="60" t="s">
        <v>554</v>
      </c>
      <c r="C115" s="49" t="s">
        <v>402</v>
      </c>
      <c r="D115" s="49" t="s">
        <v>266</v>
      </c>
      <c r="E115" s="56" t="s">
        <v>403</v>
      </c>
      <c r="F115" s="116"/>
      <c r="G115" s="119"/>
      <c r="H115" s="49"/>
      <c r="I115" s="51">
        <f t="shared" si="6"/>
        <v>92</v>
      </c>
      <c r="J115" s="54">
        <v>92</v>
      </c>
      <c r="K115" s="51">
        <f t="shared" si="7"/>
        <v>92</v>
      </c>
      <c r="L115" s="119"/>
      <c r="M115" s="51">
        <f t="shared" si="8"/>
        <v>92</v>
      </c>
      <c r="N115" s="54">
        <v>92</v>
      </c>
      <c r="O115" s="51">
        <f t="shared" si="9"/>
        <v>92</v>
      </c>
      <c r="P115" s="119"/>
      <c r="Q115" s="51">
        <f t="shared" si="10"/>
        <v>92</v>
      </c>
      <c r="R115" s="54">
        <v>92</v>
      </c>
      <c r="S115" s="51">
        <f t="shared" si="11"/>
        <v>92</v>
      </c>
      <c r="T115" s="119"/>
    </row>
    <row r="116" spans="1:20" ht="51">
      <c r="A116" s="47" t="s">
        <v>555</v>
      </c>
      <c r="B116" s="60" t="s">
        <v>556</v>
      </c>
      <c r="C116" s="49" t="s">
        <v>402</v>
      </c>
      <c r="D116" s="49" t="s">
        <v>266</v>
      </c>
      <c r="E116" s="56" t="s">
        <v>403</v>
      </c>
      <c r="F116" s="116"/>
      <c r="G116" s="119"/>
      <c r="H116" s="49"/>
      <c r="I116" s="51">
        <f t="shared" si="6"/>
        <v>77</v>
      </c>
      <c r="J116" s="54">
        <v>77</v>
      </c>
      <c r="K116" s="51">
        <f t="shared" si="7"/>
        <v>77</v>
      </c>
      <c r="L116" s="119"/>
      <c r="M116" s="51">
        <f t="shared" si="8"/>
        <v>77</v>
      </c>
      <c r="N116" s="54">
        <v>77</v>
      </c>
      <c r="O116" s="51">
        <f t="shared" si="9"/>
        <v>77</v>
      </c>
      <c r="P116" s="119"/>
      <c r="Q116" s="51">
        <f t="shared" si="10"/>
        <v>77</v>
      </c>
      <c r="R116" s="54">
        <v>77</v>
      </c>
      <c r="S116" s="51">
        <f t="shared" si="11"/>
        <v>77</v>
      </c>
      <c r="T116" s="119"/>
    </row>
    <row r="117" spans="1:20" ht="51">
      <c r="A117" s="47" t="s">
        <v>557</v>
      </c>
      <c r="B117" s="60" t="s">
        <v>558</v>
      </c>
      <c r="C117" s="49" t="s">
        <v>402</v>
      </c>
      <c r="D117" s="49" t="s">
        <v>266</v>
      </c>
      <c r="E117" s="56" t="s">
        <v>403</v>
      </c>
      <c r="F117" s="116"/>
      <c r="G117" s="119"/>
      <c r="H117" s="49"/>
      <c r="I117" s="51">
        <f t="shared" si="6"/>
        <v>33</v>
      </c>
      <c r="J117" s="54">
        <v>33</v>
      </c>
      <c r="K117" s="51">
        <f t="shared" si="7"/>
        <v>33</v>
      </c>
      <c r="L117" s="119"/>
      <c r="M117" s="51">
        <f t="shared" si="8"/>
        <v>33</v>
      </c>
      <c r="N117" s="54">
        <v>33</v>
      </c>
      <c r="O117" s="51">
        <f t="shared" si="9"/>
        <v>33</v>
      </c>
      <c r="P117" s="119"/>
      <c r="Q117" s="51">
        <f t="shared" si="10"/>
        <v>33</v>
      </c>
      <c r="R117" s="54">
        <v>33</v>
      </c>
      <c r="S117" s="51">
        <f t="shared" si="11"/>
        <v>33</v>
      </c>
      <c r="T117" s="119"/>
    </row>
    <row r="118" spans="1:20" ht="51">
      <c r="A118" s="47" t="s">
        <v>406</v>
      </c>
      <c r="B118" s="58" t="s">
        <v>559</v>
      </c>
      <c r="C118" s="49" t="s">
        <v>402</v>
      </c>
      <c r="D118" s="49" t="s">
        <v>266</v>
      </c>
      <c r="E118" s="56" t="s">
        <v>403</v>
      </c>
      <c r="F118" s="116"/>
      <c r="G118" s="119"/>
      <c r="H118" s="49"/>
      <c r="I118" s="51">
        <f t="shared" si="6"/>
        <v>83</v>
      </c>
      <c r="J118" s="54">
        <v>83</v>
      </c>
      <c r="K118" s="51">
        <f t="shared" si="7"/>
        <v>83</v>
      </c>
      <c r="L118" s="119"/>
      <c r="M118" s="51">
        <f t="shared" si="8"/>
        <v>83</v>
      </c>
      <c r="N118" s="54">
        <v>83</v>
      </c>
      <c r="O118" s="51">
        <f t="shared" si="9"/>
        <v>83</v>
      </c>
      <c r="P118" s="119"/>
      <c r="Q118" s="51">
        <f t="shared" si="10"/>
        <v>83</v>
      </c>
      <c r="R118" s="54">
        <v>83</v>
      </c>
      <c r="S118" s="51">
        <f t="shared" si="11"/>
        <v>83</v>
      </c>
      <c r="T118" s="119"/>
    </row>
    <row r="119" spans="1:20" ht="76.5">
      <c r="A119" s="47" t="s">
        <v>406</v>
      </c>
      <c r="B119" s="58" t="s">
        <v>560</v>
      </c>
      <c r="C119" s="49" t="s">
        <v>402</v>
      </c>
      <c r="D119" s="49" t="s">
        <v>266</v>
      </c>
      <c r="E119" s="56" t="s">
        <v>403</v>
      </c>
      <c r="F119" s="116"/>
      <c r="G119" s="119"/>
      <c r="H119" s="49"/>
      <c r="I119" s="51">
        <f t="shared" si="6"/>
        <v>4</v>
      </c>
      <c r="J119" s="54">
        <v>4</v>
      </c>
      <c r="K119" s="51">
        <f t="shared" si="7"/>
        <v>4</v>
      </c>
      <c r="L119" s="119"/>
      <c r="M119" s="51">
        <f t="shared" si="8"/>
        <v>4</v>
      </c>
      <c r="N119" s="54">
        <v>4</v>
      </c>
      <c r="O119" s="51">
        <f t="shared" si="9"/>
        <v>4</v>
      </c>
      <c r="P119" s="119"/>
      <c r="Q119" s="51">
        <f t="shared" si="10"/>
        <v>4</v>
      </c>
      <c r="R119" s="54">
        <v>4</v>
      </c>
      <c r="S119" s="51">
        <f t="shared" si="11"/>
        <v>4</v>
      </c>
      <c r="T119" s="119"/>
    </row>
    <row r="120" spans="1:20" ht="63.75">
      <c r="A120" s="47" t="s">
        <v>406</v>
      </c>
      <c r="B120" s="58" t="s">
        <v>561</v>
      </c>
      <c r="C120" s="49" t="s">
        <v>402</v>
      </c>
      <c r="D120" s="49" t="s">
        <v>266</v>
      </c>
      <c r="E120" s="56" t="s">
        <v>403</v>
      </c>
      <c r="F120" s="116"/>
      <c r="G120" s="119"/>
      <c r="H120" s="49"/>
      <c r="I120" s="51">
        <f t="shared" si="6"/>
        <v>8</v>
      </c>
      <c r="J120" s="54">
        <v>8</v>
      </c>
      <c r="K120" s="51">
        <f t="shared" si="7"/>
        <v>8</v>
      </c>
      <c r="L120" s="119"/>
      <c r="M120" s="51">
        <f t="shared" si="8"/>
        <v>8</v>
      </c>
      <c r="N120" s="54">
        <v>8</v>
      </c>
      <c r="O120" s="51">
        <f t="shared" si="9"/>
        <v>8</v>
      </c>
      <c r="P120" s="119"/>
      <c r="Q120" s="51">
        <f t="shared" si="10"/>
        <v>8</v>
      </c>
      <c r="R120" s="54">
        <v>8</v>
      </c>
      <c r="S120" s="51">
        <f t="shared" si="11"/>
        <v>8</v>
      </c>
      <c r="T120" s="119"/>
    </row>
    <row r="121" spans="1:20" ht="51">
      <c r="A121" s="47" t="s">
        <v>562</v>
      </c>
      <c r="B121" s="58" t="s">
        <v>563</v>
      </c>
      <c r="C121" s="49" t="s">
        <v>402</v>
      </c>
      <c r="D121" s="49" t="s">
        <v>266</v>
      </c>
      <c r="E121" s="56" t="s">
        <v>403</v>
      </c>
      <c r="F121" s="116"/>
      <c r="G121" s="119"/>
      <c r="H121" s="49"/>
      <c r="I121" s="51">
        <f t="shared" si="6"/>
        <v>17</v>
      </c>
      <c r="J121" s="54">
        <v>17</v>
      </c>
      <c r="K121" s="51">
        <f t="shared" si="7"/>
        <v>17</v>
      </c>
      <c r="L121" s="119"/>
      <c r="M121" s="51">
        <f t="shared" si="8"/>
        <v>17</v>
      </c>
      <c r="N121" s="54">
        <v>17</v>
      </c>
      <c r="O121" s="51">
        <f t="shared" si="9"/>
        <v>17</v>
      </c>
      <c r="P121" s="119"/>
      <c r="Q121" s="51">
        <f t="shared" si="10"/>
        <v>17</v>
      </c>
      <c r="R121" s="54">
        <v>17</v>
      </c>
      <c r="S121" s="51">
        <f t="shared" si="11"/>
        <v>17</v>
      </c>
      <c r="T121" s="119"/>
    </row>
    <row r="122" spans="1:20" ht="51">
      <c r="A122" s="47" t="s">
        <v>564</v>
      </c>
      <c r="B122" s="48" t="s">
        <v>565</v>
      </c>
      <c r="C122" s="49" t="s">
        <v>402</v>
      </c>
      <c r="D122" s="49" t="s">
        <v>266</v>
      </c>
      <c r="E122" s="56" t="s">
        <v>403</v>
      </c>
      <c r="F122" s="116"/>
      <c r="G122" s="119"/>
      <c r="H122" s="49"/>
      <c r="I122" s="51">
        <f t="shared" si="6"/>
        <v>4</v>
      </c>
      <c r="J122" s="54">
        <v>4</v>
      </c>
      <c r="K122" s="51">
        <f t="shared" si="7"/>
        <v>4</v>
      </c>
      <c r="L122" s="119"/>
      <c r="M122" s="51">
        <f t="shared" si="8"/>
        <v>4</v>
      </c>
      <c r="N122" s="54">
        <v>4</v>
      </c>
      <c r="O122" s="51">
        <f t="shared" si="9"/>
        <v>4</v>
      </c>
      <c r="P122" s="119"/>
      <c r="Q122" s="51">
        <f t="shared" si="10"/>
        <v>4</v>
      </c>
      <c r="R122" s="54">
        <v>4</v>
      </c>
      <c r="S122" s="51">
        <f t="shared" si="11"/>
        <v>4</v>
      </c>
      <c r="T122" s="119"/>
    </row>
    <row r="123" spans="1:20" ht="51">
      <c r="A123" s="47" t="s">
        <v>564</v>
      </c>
      <c r="B123" s="58" t="s">
        <v>566</v>
      </c>
      <c r="C123" s="49" t="s">
        <v>402</v>
      </c>
      <c r="D123" s="49" t="s">
        <v>266</v>
      </c>
      <c r="E123" s="56" t="s">
        <v>403</v>
      </c>
      <c r="F123" s="116"/>
      <c r="G123" s="119"/>
      <c r="H123" s="49"/>
      <c r="I123" s="51">
        <f t="shared" si="6"/>
        <v>8</v>
      </c>
      <c r="J123" s="54">
        <v>8</v>
      </c>
      <c r="K123" s="51">
        <f t="shared" si="7"/>
        <v>8</v>
      </c>
      <c r="L123" s="119"/>
      <c r="M123" s="51">
        <f t="shared" si="8"/>
        <v>8</v>
      </c>
      <c r="N123" s="54">
        <v>8</v>
      </c>
      <c r="O123" s="51">
        <f t="shared" si="9"/>
        <v>8</v>
      </c>
      <c r="P123" s="119"/>
      <c r="Q123" s="51">
        <f t="shared" si="10"/>
        <v>8</v>
      </c>
      <c r="R123" s="54">
        <v>8</v>
      </c>
      <c r="S123" s="51">
        <f t="shared" si="11"/>
        <v>8</v>
      </c>
      <c r="T123" s="119"/>
    </row>
    <row r="124" spans="1:20" ht="63.75">
      <c r="A124" s="47" t="s">
        <v>564</v>
      </c>
      <c r="B124" s="58" t="s">
        <v>567</v>
      </c>
      <c r="C124" s="49" t="s">
        <v>402</v>
      </c>
      <c r="D124" s="49" t="s">
        <v>266</v>
      </c>
      <c r="E124" s="56" t="s">
        <v>403</v>
      </c>
      <c r="F124" s="116"/>
      <c r="G124" s="119"/>
      <c r="H124" s="49"/>
      <c r="I124" s="51">
        <f t="shared" si="6"/>
        <v>4</v>
      </c>
      <c r="J124" s="54">
        <v>4</v>
      </c>
      <c r="K124" s="51">
        <f t="shared" si="7"/>
        <v>4</v>
      </c>
      <c r="L124" s="119"/>
      <c r="M124" s="51">
        <f t="shared" si="8"/>
        <v>4</v>
      </c>
      <c r="N124" s="54">
        <v>4</v>
      </c>
      <c r="O124" s="51">
        <f t="shared" si="9"/>
        <v>4</v>
      </c>
      <c r="P124" s="119"/>
      <c r="Q124" s="51">
        <f t="shared" si="10"/>
        <v>4</v>
      </c>
      <c r="R124" s="54">
        <v>4</v>
      </c>
      <c r="S124" s="51">
        <f t="shared" si="11"/>
        <v>4</v>
      </c>
      <c r="T124" s="119"/>
    </row>
    <row r="125" spans="1:20" ht="51">
      <c r="A125" s="47" t="s">
        <v>568</v>
      </c>
      <c r="B125" s="58" t="s">
        <v>569</v>
      </c>
      <c r="C125" s="49" t="s">
        <v>402</v>
      </c>
      <c r="D125" s="49" t="s">
        <v>266</v>
      </c>
      <c r="E125" s="56" t="s">
        <v>403</v>
      </c>
      <c r="F125" s="116"/>
      <c r="G125" s="119"/>
      <c r="H125" s="49"/>
      <c r="I125" s="51">
        <f t="shared" si="6"/>
        <v>384</v>
      </c>
      <c r="J125" s="54">
        <v>384</v>
      </c>
      <c r="K125" s="51">
        <f t="shared" si="7"/>
        <v>384</v>
      </c>
      <c r="L125" s="119"/>
      <c r="M125" s="51">
        <f t="shared" si="8"/>
        <v>384</v>
      </c>
      <c r="N125" s="54">
        <v>384</v>
      </c>
      <c r="O125" s="51">
        <f t="shared" si="9"/>
        <v>384</v>
      </c>
      <c r="P125" s="119"/>
      <c r="Q125" s="51">
        <f t="shared" si="10"/>
        <v>384</v>
      </c>
      <c r="R125" s="54">
        <v>384</v>
      </c>
      <c r="S125" s="51">
        <f t="shared" si="11"/>
        <v>384</v>
      </c>
      <c r="T125" s="119"/>
    </row>
    <row r="126" spans="1:20" ht="51">
      <c r="A126" s="47" t="s">
        <v>570</v>
      </c>
      <c r="B126" s="58" t="s">
        <v>571</v>
      </c>
      <c r="C126" s="49" t="s">
        <v>402</v>
      </c>
      <c r="D126" s="49" t="s">
        <v>266</v>
      </c>
      <c r="E126" s="56" t="s">
        <v>403</v>
      </c>
      <c r="F126" s="116"/>
      <c r="G126" s="119"/>
      <c r="H126" s="49"/>
      <c r="I126" s="51">
        <f t="shared" si="6"/>
        <v>1</v>
      </c>
      <c r="J126" s="54">
        <v>1</v>
      </c>
      <c r="K126" s="51">
        <f t="shared" si="7"/>
        <v>1</v>
      </c>
      <c r="L126" s="119"/>
      <c r="M126" s="51">
        <f t="shared" si="8"/>
        <v>1</v>
      </c>
      <c r="N126" s="54">
        <v>1</v>
      </c>
      <c r="O126" s="51">
        <f t="shared" si="9"/>
        <v>1</v>
      </c>
      <c r="P126" s="119"/>
      <c r="Q126" s="51">
        <f t="shared" si="10"/>
        <v>1</v>
      </c>
      <c r="R126" s="54">
        <v>1</v>
      </c>
      <c r="S126" s="51">
        <f t="shared" si="11"/>
        <v>1</v>
      </c>
      <c r="T126" s="119"/>
    </row>
    <row r="127" spans="1:20" ht="51">
      <c r="A127" s="47" t="s">
        <v>572</v>
      </c>
      <c r="B127" s="60" t="s">
        <v>573</v>
      </c>
      <c r="C127" s="49" t="s">
        <v>402</v>
      </c>
      <c r="D127" s="49" t="s">
        <v>266</v>
      </c>
      <c r="E127" s="56" t="s">
        <v>403</v>
      </c>
      <c r="F127" s="116"/>
      <c r="G127" s="119"/>
      <c r="H127" s="49"/>
      <c r="I127" s="51">
        <f t="shared" si="6"/>
        <v>84</v>
      </c>
      <c r="J127" s="54">
        <v>84</v>
      </c>
      <c r="K127" s="51">
        <f t="shared" si="7"/>
        <v>84</v>
      </c>
      <c r="L127" s="119"/>
      <c r="M127" s="51">
        <f t="shared" si="8"/>
        <v>84</v>
      </c>
      <c r="N127" s="54">
        <v>84</v>
      </c>
      <c r="O127" s="51">
        <f t="shared" si="9"/>
        <v>84</v>
      </c>
      <c r="P127" s="119"/>
      <c r="Q127" s="51">
        <f t="shared" si="10"/>
        <v>84</v>
      </c>
      <c r="R127" s="54">
        <v>84</v>
      </c>
      <c r="S127" s="51">
        <f t="shared" si="11"/>
        <v>84</v>
      </c>
      <c r="T127" s="119"/>
    </row>
    <row r="128" spans="1:20" ht="51">
      <c r="A128" s="47" t="s">
        <v>574</v>
      </c>
      <c r="B128" s="60" t="s">
        <v>575</v>
      </c>
      <c r="C128" s="49" t="s">
        <v>402</v>
      </c>
      <c r="D128" s="49" t="s">
        <v>266</v>
      </c>
      <c r="E128" s="56" t="s">
        <v>403</v>
      </c>
      <c r="F128" s="116"/>
      <c r="G128" s="119"/>
      <c r="H128" s="49"/>
      <c r="I128" s="51">
        <f t="shared" si="6"/>
        <v>9</v>
      </c>
      <c r="J128" s="54">
        <v>9</v>
      </c>
      <c r="K128" s="51">
        <f t="shared" si="7"/>
        <v>9</v>
      </c>
      <c r="L128" s="119"/>
      <c r="M128" s="51">
        <f t="shared" si="8"/>
        <v>9</v>
      </c>
      <c r="N128" s="54">
        <v>9</v>
      </c>
      <c r="O128" s="51">
        <f t="shared" si="9"/>
        <v>9</v>
      </c>
      <c r="P128" s="119"/>
      <c r="Q128" s="51">
        <f t="shared" si="10"/>
        <v>9</v>
      </c>
      <c r="R128" s="54">
        <v>9</v>
      </c>
      <c r="S128" s="51">
        <f t="shared" si="11"/>
        <v>9</v>
      </c>
      <c r="T128" s="119"/>
    </row>
    <row r="129" spans="1:20" ht="51">
      <c r="A129" s="47" t="s">
        <v>576</v>
      </c>
      <c r="B129" s="59" t="s">
        <v>577</v>
      </c>
      <c r="C129" s="49" t="s">
        <v>402</v>
      </c>
      <c r="D129" s="49" t="s">
        <v>266</v>
      </c>
      <c r="E129" s="56" t="s">
        <v>403</v>
      </c>
      <c r="F129" s="116"/>
      <c r="G129" s="119"/>
      <c r="H129" s="49"/>
      <c r="I129" s="51">
        <f t="shared" si="6"/>
        <v>8</v>
      </c>
      <c r="J129" s="54">
        <v>8</v>
      </c>
      <c r="K129" s="51">
        <f t="shared" si="7"/>
        <v>8</v>
      </c>
      <c r="L129" s="119"/>
      <c r="M129" s="51">
        <f t="shared" si="8"/>
        <v>8</v>
      </c>
      <c r="N129" s="54">
        <v>8</v>
      </c>
      <c r="O129" s="51">
        <f t="shared" si="9"/>
        <v>8</v>
      </c>
      <c r="P129" s="119"/>
      <c r="Q129" s="51">
        <f t="shared" si="10"/>
        <v>8</v>
      </c>
      <c r="R129" s="54">
        <v>8</v>
      </c>
      <c r="S129" s="51">
        <f t="shared" si="11"/>
        <v>8</v>
      </c>
      <c r="T129" s="119"/>
    </row>
    <row r="130" spans="1:20" ht="51">
      <c r="A130" s="47" t="s">
        <v>576</v>
      </c>
      <c r="B130" s="60" t="s">
        <v>578</v>
      </c>
      <c r="C130" s="49" t="s">
        <v>402</v>
      </c>
      <c r="D130" s="49" t="s">
        <v>266</v>
      </c>
      <c r="E130" s="56" t="s">
        <v>403</v>
      </c>
      <c r="F130" s="116"/>
      <c r="G130" s="119"/>
      <c r="H130" s="49"/>
      <c r="I130" s="51">
        <f t="shared" si="6"/>
        <v>41</v>
      </c>
      <c r="J130" s="54">
        <v>41</v>
      </c>
      <c r="K130" s="51">
        <f t="shared" si="7"/>
        <v>41</v>
      </c>
      <c r="L130" s="119"/>
      <c r="M130" s="51">
        <f t="shared" si="8"/>
        <v>41</v>
      </c>
      <c r="N130" s="54">
        <v>41</v>
      </c>
      <c r="O130" s="51">
        <f t="shared" si="9"/>
        <v>41</v>
      </c>
      <c r="P130" s="119"/>
      <c r="Q130" s="51">
        <f t="shared" si="10"/>
        <v>41</v>
      </c>
      <c r="R130" s="54">
        <v>41</v>
      </c>
      <c r="S130" s="51">
        <f t="shared" si="11"/>
        <v>41</v>
      </c>
      <c r="T130" s="119"/>
    </row>
    <row r="131" spans="1:20" ht="51">
      <c r="A131" s="47" t="s">
        <v>579</v>
      </c>
      <c r="B131" s="60" t="s">
        <v>580</v>
      </c>
      <c r="C131" s="49" t="s">
        <v>402</v>
      </c>
      <c r="D131" s="49" t="s">
        <v>266</v>
      </c>
      <c r="E131" s="56" t="s">
        <v>403</v>
      </c>
      <c r="F131" s="116"/>
      <c r="G131" s="119"/>
      <c r="H131" s="49"/>
      <c r="I131" s="51">
        <f t="shared" si="6"/>
        <v>51</v>
      </c>
      <c r="J131" s="54">
        <v>51</v>
      </c>
      <c r="K131" s="51">
        <f t="shared" si="7"/>
        <v>51</v>
      </c>
      <c r="L131" s="119"/>
      <c r="M131" s="51">
        <f t="shared" si="8"/>
        <v>51</v>
      </c>
      <c r="N131" s="54">
        <v>51</v>
      </c>
      <c r="O131" s="51">
        <f t="shared" si="9"/>
        <v>51</v>
      </c>
      <c r="P131" s="119"/>
      <c r="Q131" s="51">
        <f t="shared" si="10"/>
        <v>51</v>
      </c>
      <c r="R131" s="54">
        <v>51</v>
      </c>
      <c r="S131" s="51">
        <f t="shared" si="11"/>
        <v>51</v>
      </c>
      <c r="T131" s="119"/>
    </row>
    <row r="132" spans="1:20" ht="51">
      <c r="A132" s="47" t="s">
        <v>579</v>
      </c>
      <c r="B132" s="60" t="s">
        <v>581</v>
      </c>
      <c r="C132" s="49" t="s">
        <v>402</v>
      </c>
      <c r="D132" s="49" t="s">
        <v>266</v>
      </c>
      <c r="E132" s="56" t="s">
        <v>403</v>
      </c>
      <c r="F132" s="116"/>
      <c r="G132" s="119"/>
      <c r="H132" s="49"/>
      <c r="I132" s="51">
        <f t="shared" si="6"/>
        <v>35</v>
      </c>
      <c r="J132" s="54">
        <v>35</v>
      </c>
      <c r="K132" s="51">
        <f t="shared" si="7"/>
        <v>35</v>
      </c>
      <c r="L132" s="119"/>
      <c r="M132" s="51">
        <f t="shared" si="8"/>
        <v>35</v>
      </c>
      <c r="N132" s="54">
        <v>35</v>
      </c>
      <c r="O132" s="51">
        <f t="shared" si="9"/>
        <v>35</v>
      </c>
      <c r="P132" s="119"/>
      <c r="Q132" s="51">
        <f t="shared" si="10"/>
        <v>35</v>
      </c>
      <c r="R132" s="54">
        <v>35</v>
      </c>
      <c r="S132" s="51">
        <f t="shared" si="11"/>
        <v>35</v>
      </c>
      <c r="T132" s="119"/>
    </row>
    <row r="133" spans="1:20" ht="51">
      <c r="A133" s="47" t="s">
        <v>582</v>
      </c>
      <c r="B133" s="60" t="s">
        <v>583</v>
      </c>
      <c r="C133" s="49" t="s">
        <v>402</v>
      </c>
      <c r="D133" s="49" t="s">
        <v>266</v>
      </c>
      <c r="E133" s="56" t="s">
        <v>403</v>
      </c>
      <c r="F133" s="116"/>
      <c r="G133" s="119"/>
      <c r="H133" s="49"/>
      <c r="I133" s="51">
        <f t="shared" si="6"/>
        <v>143</v>
      </c>
      <c r="J133" s="54">
        <v>143</v>
      </c>
      <c r="K133" s="51">
        <f t="shared" si="7"/>
        <v>143</v>
      </c>
      <c r="L133" s="119"/>
      <c r="M133" s="51">
        <f t="shared" si="8"/>
        <v>143</v>
      </c>
      <c r="N133" s="54">
        <v>143</v>
      </c>
      <c r="O133" s="51">
        <f t="shared" si="9"/>
        <v>143</v>
      </c>
      <c r="P133" s="119"/>
      <c r="Q133" s="51">
        <f t="shared" si="10"/>
        <v>143</v>
      </c>
      <c r="R133" s="54">
        <v>143</v>
      </c>
      <c r="S133" s="51">
        <f t="shared" si="11"/>
        <v>143</v>
      </c>
      <c r="T133" s="119"/>
    </row>
    <row r="134" spans="1:20" ht="51">
      <c r="A134" s="47" t="s">
        <v>584</v>
      </c>
      <c r="B134" s="60" t="s">
        <v>585</v>
      </c>
      <c r="C134" s="49" t="s">
        <v>402</v>
      </c>
      <c r="D134" s="49" t="s">
        <v>266</v>
      </c>
      <c r="E134" s="56" t="s">
        <v>403</v>
      </c>
      <c r="F134" s="116"/>
      <c r="G134" s="119"/>
      <c r="H134" s="49"/>
      <c r="I134" s="51">
        <f t="shared" si="6"/>
        <v>119</v>
      </c>
      <c r="J134" s="54">
        <v>119</v>
      </c>
      <c r="K134" s="51">
        <f t="shared" si="7"/>
        <v>119</v>
      </c>
      <c r="L134" s="119"/>
      <c r="M134" s="51">
        <f t="shared" si="8"/>
        <v>119</v>
      </c>
      <c r="N134" s="54">
        <v>119</v>
      </c>
      <c r="O134" s="51">
        <f t="shared" si="9"/>
        <v>119</v>
      </c>
      <c r="P134" s="119"/>
      <c r="Q134" s="51">
        <f t="shared" si="10"/>
        <v>119</v>
      </c>
      <c r="R134" s="54">
        <v>119</v>
      </c>
      <c r="S134" s="51">
        <f t="shared" si="11"/>
        <v>119</v>
      </c>
      <c r="T134" s="119"/>
    </row>
    <row r="135" spans="1:20" ht="51">
      <c r="A135" s="47" t="s">
        <v>529</v>
      </c>
      <c r="B135" s="60" t="s">
        <v>586</v>
      </c>
      <c r="C135" s="49" t="s">
        <v>402</v>
      </c>
      <c r="D135" s="49" t="s">
        <v>266</v>
      </c>
      <c r="E135" s="56" t="s">
        <v>403</v>
      </c>
      <c r="F135" s="116"/>
      <c r="G135" s="119"/>
      <c r="H135" s="49"/>
      <c r="I135" s="51">
        <f t="shared" si="6"/>
        <v>8</v>
      </c>
      <c r="J135" s="54">
        <v>8</v>
      </c>
      <c r="K135" s="51">
        <f t="shared" si="7"/>
        <v>8</v>
      </c>
      <c r="L135" s="119"/>
      <c r="M135" s="51">
        <f t="shared" si="8"/>
        <v>8</v>
      </c>
      <c r="N135" s="54">
        <v>8</v>
      </c>
      <c r="O135" s="51">
        <f t="shared" si="9"/>
        <v>8</v>
      </c>
      <c r="P135" s="119"/>
      <c r="Q135" s="51">
        <f t="shared" si="10"/>
        <v>8</v>
      </c>
      <c r="R135" s="54">
        <v>8</v>
      </c>
      <c r="S135" s="51">
        <f t="shared" si="11"/>
        <v>8</v>
      </c>
      <c r="T135" s="119"/>
    </row>
    <row r="136" spans="1:20" ht="51">
      <c r="A136" s="47" t="s">
        <v>406</v>
      </c>
      <c r="B136" s="58" t="s">
        <v>587</v>
      </c>
      <c r="C136" s="49" t="s">
        <v>402</v>
      </c>
      <c r="D136" s="49" t="s">
        <v>266</v>
      </c>
      <c r="E136" s="56" t="s">
        <v>403</v>
      </c>
      <c r="F136" s="116"/>
      <c r="G136" s="119"/>
      <c r="H136" s="49"/>
      <c r="I136" s="51">
        <f t="shared" si="6"/>
        <v>195</v>
      </c>
      <c r="J136" s="54">
        <v>195</v>
      </c>
      <c r="K136" s="51">
        <f t="shared" si="7"/>
        <v>195</v>
      </c>
      <c r="L136" s="119"/>
      <c r="M136" s="51">
        <f t="shared" si="8"/>
        <v>195</v>
      </c>
      <c r="N136" s="54">
        <v>195</v>
      </c>
      <c r="O136" s="51">
        <f t="shared" si="9"/>
        <v>195</v>
      </c>
      <c r="P136" s="119"/>
      <c r="Q136" s="51">
        <f t="shared" si="10"/>
        <v>195</v>
      </c>
      <c r="R136" s="54">
        <v>195</v>
      </c>
      <c r="S136" s="51">
        <f t="shared" si="11"/>
        <v>195</v>
      </c>
      <c r="T136" s="119"/>
    </row>
    <row r="137" spans="1:20" ht="51">
      <c r="A137" s="47" t="s">
        <v>406</v>
      </c>
      <c r="B137" s="58" t="s">
        <v>588</v>
      </c>
      <c r="C137" s="49" t="s">
        <v>402</v>
      </c>
      <c r="D137" s="49" t="s">
        <v>266</v>
      </c>
      <c r="E137" s="56" t="s">
        <v>403</v>
      </c>
      <c r="F137" s="116"/>
      <c r="G137" s="119"/>
      <c r="H137" s="49"/>
      <c r="I137" s="51">
        <f t="shared" si="6"/>
        <v>9</v>
      </c>
      <c r="J137" s="54">
        <v>9</v>
      </c>
      <c r="K137" s="51">
        <f t="shared" si="7"/>
        <v>9</v>
      </c>
      <c r="L137" s="119"/>
      <c r="M137" s="51">
        <f t="shared" si="8"/>
        <v>9</v>
      </c>
      <c r="N137" s="54">
        <v>9</v>
      </c>
      <c r="O137" s="51">
        <f t="shared" si="9"/>
        <v>9</v>
      </c>
      <c r="P137" s="119"/>
      <c r="Q137" s="51">
        <f t="shared" si="10"/>
        <v>9</v>
      </c>
      <c r="R137" s="54">
        <v>9</v>
      </c>
      <c r="S137" s="51">
        <f t="shared" si="11"/>
        <v>9</v>
      </c>
      <c r="T137" s="119"/>
    </row>
    <row r="138" spans="1:20" ht="63.75">
      <c r="A138" s="47" t="s">
        <v>406</v>
      </c>
      <c r="B138" s="58" t="s">
        <v>589</v>
      </c>
      <c r="C138" s="49" t="s">
        <v>402</v>
      </c>
      <c r="D138" s="49" t="s">
        <v>266</v>
      </c>
      <c r="E138" s="56" t="s">
        <v>403</v>
      </c>
      <c r="F138" s="116"/>
      <c r="G138" s="119"/>
      <c r="H138" s="49"/>
      <c r="I138" s="51">
        <f t="shared" si="6"/>
        <v>12</v>
      </c>
      <c r="J138" s="54">
        <v>12</v>
      </c>
      <c r="K138" s="51">
        <f t="shared" si="7"/>
        <v>12</v>
      </c>
      <c r="L138" s="119"/>
      <c r="M138" s="51">
        <f t="shared" si="8"/>
        <v>12</v>
      </c>
      <c r="N138" s="54">
        <v>12</v>
      </c>
      <c r="O138" s="51">
        <f t="shared" si="9"/>
        <v>12</v>
      </c>
      <c r="P138" s="119"/>
      <c r="Q138" s="51">
        <f t="shared" si="10"/>
        <v>12</v>
      </c>
      <c r="R138" s="54">
        <v>12</v>
      </c>
      <c r="S138" s="51">
        <f t="shared" si="11"/>
        <v>12</v>
      </c>
      <c r="T138" s="119"/>
    </row>
    <row r="139" spans="1:20" ht="63.75">
      <c r="A139" s="47" t="s">
        <v>406</v>
      </c>
      <c r="B139" s="58" t="s">
        <v>561</v>
      </c>
      <c r="C139" s="49" t="s">
        <v>402</v>
      </c>
      <c r="D139" s="49" t="s">
        <v>266</v>
      </c>
      <c r="E139" s="56" t="s">
        <v>403</v>
      </c>
      <c r="F139" s="116"/>
      <c r="G139" s="119"/>
      <c r="H139" s="49"/>
      <c r="I139" s="51">
        <f t="shared" si="6"/>
        <v>28</v>
      </c>
      <c r="J139" s="54">
        <v>28</v>
      </c>
      <c r="K139" s="51">
        <f t="shared" si="7"/>
        <v>28</v>
      </c>
      <c r="L139" s="119"/>
      <c r="M139" s="51">
        <f t="shared" si="8"/>
        <v>28</v>
      </c>
      <c r="N139" s="54">
        <v>28</v>
      </c>
      <c r="O139" s="51">
        <f t="shared" si="9"/>
        <v>28</v>
      </c>
      <c r="P139" s="119"/>
      <c r="Q139" s="51">
        <f t="shared" si="10"/>
        <v>28</v>
      </c>
      <c r="R139" s="54">
        <v>28</v>
      </c>
      <c r="S139" s="51">
        <f t="shared" si="11"/>
        <v>28</v>
      </c>
      <c r="T139" s="119"/>
    </row>
    <row r="140" spans="1:20" ht="51">
      <c r="A140" s="47" t="s">
        <v>562</v>
      </c>
      <c r="B140" s="58" t="s">
        <v>590</v>
      </c>
      <c r="C140" s="49" t="s">
        <v>402</v>
      </c>
      <c r="D140" s="49" t="s">
        <v>266</v>
      </c>
      <c r="E140" s="56" t="s">
        <v>403</v>
      </c>
      <c r="F140" s="116"/>
      <c r="G140" s="119"/>
      <c r="H140" s="49"/>
      <c r="I140" s="51">
        <f t="shared" ref="I140:I203" si="12">J140</f>
        <v>26</v>
      </c>
      <c r="J140" s="54">
        <v>26</v>
      </c>
      <c r="K140" s="51">
        <f t="shared" ref="K140:K203" si="13">J140</f>
        <v>26</v>
      </c>
      <c r="L140" s="119"/>
      <c r="M140" s="51">
        <f t="shared" ref="M140:M203" si="14">N140</f>
        <v>26</v>
      </c>
      <c r="N140" s="54">
        <v>26</v>
      </c>
      <c r="O140" s="51">
        <f t="shared" ref="O140:O203" si="15">N140</f>
        <v>26</v>
      </c>
      <c r="P140" s="119"/>
      <c r="Q140" s="51">
        <f t="shared" ref="Q140:Q203" si="16">R140</f>
        <v>26</v>
      </c>
      <c r="R140" s="54">
        <v>26</v>
      </c>
      <c r="S140" s="51">
        <f t="shared" ref="S140:S203" si="17">R140</f>
        <v>26</v>
      </c>
      <c r="T140" s="119"/>
    </row>
    <row r="141" spans="1:20" ht="51">
      <c r="A141" s="47" t="s">
        <v>562</v>
      </c>
      <c r="B141" s="58" t="s">
        <v>591</v>
      </c>
      <c r="C141" s="49" t="s">
        <v>402</v>
      </c>
      <c r="D141" s="49" t="s">
        <v>266</v>
      </c>
      <c r="E141" s="56" t="s">
        <v>403</v>
      </c>
      <c r="F141" s="116"/>
      <c r="G141" s="119"/>
      <c r="H141" s="49"/>
      <c r="I141" s="51">
        <f t="shared" si="12"/>
        <v>105</v>
      </c>
      <c r="J141" s="54">
        <v>105</v>
      </c>
      <c r="K141" s="51">
        <f t="shared" si="13"/>
        <v>105</v>
      </c>
      <c r="L141" s="119"/>
      <c r="M141" s="51">
        <f t="shared" si="14"/>
        <v>105</v>
      </c>
      <c r="N141" s="54">
        <v>105</v>
      </c>
      <c r="O141" s="51">
        <f t="shared" si="15"/>
        <v>105</v>
      </c>
      <c r="P141" s="119"/>
      <c r="Q141" s="51">
        <f t="shared" si="16"/>
        <v>105</v>
      </c>
      <c r="R141" s="54">
        <v>105</v>
      </c>
      <c r="S141" s="51">
        <f t="shared" si="17"/>
        <v>105</v>
      </c>
      <c r="T141" s="119"/>
    </row>
    <row r="142" spans="1:20" ht="51">
      <c r="A142" s="47" t="s">
        <v>562</v>
      </c>
      <c r="B142" s="58" t="s">
        <v>563</v>
      </c>
      <c r="C142" s="49" t="s">
        <v>402</v>
      </c>
      <c r="D142" s="49" t="s">
        <v>266</v>
      </c>
      <c r="E142" s="56" t="s">
        <v>403</v>
      </c>
      <c r="F142" s="116"/>
      <c r="G142" s="119"/>
      <c r="H142" s="49"/>
      <c r="I142" s="51">
        <f t="shared" si="12"/>
        <v>37</v>
      </c>
      <c r="J142" s="54">
        <v>37</v>
      </c>
      <c r="K142" s="51">
        <f t="shared" si="13"/>
        <v>37</v>
      </c>
      <c r="L142" s="119"/>
      <c r="M142" s="51">
        <f t="shared" si="14"/>
        <v>37</v>
      </c>
      <c r="N142" s="54">
        <v>37</v>
      </c>
      <c r="O142" s="51">
        <f t="shared" si="15"/>
        <v>37</v>
      </c>
      <c r="P142" s="119"/>
      <c r="Q142" s="51">
        <f t="shared" si="16"/>
        <v>37</v>
      </c>
      <c r="R142" s="54">
        <v>37</v>
      </c>
      <c r="S142" s="51">
        <f t="shared" si="17"/>
        <v>37</v>
      </c>
      <c r="T142" s="119"/>
    </row>
    <row r="143" spans="1:20" ht="51">
      <c r="A143" s="47" t="s">
        <v>592</v>
      </c>
      <c r="B143" s="58" t="s">
        <v>593</v>
      </c>
      <c r="C143" s="49" t="s">
        <v>402</v>
      </c>
      <c r="D143" s="49" t="s">
        <v>266</v>
      </c>
      <c r="E143" s="56" t="s">
        <v>403</v>
      </c>
      <c r="F143" s="116"/>
      <c r="G143" s="119"/>
      <c r="H143" s="49"/>
      <c r="I143" s="51">
        <f t="shared" si="12"/>
        <v>8</v>
      </c>
      <c r="J143" s="54">
        <v>8</v>
      </c>
      <c r="K143" s="51">
        <f t="shared" si="13"/>
        <v>8</v>
      </c>
      <c r="L143" s="119"/>
      <c r="M143" s="51">
        <f t="shared" si="14"/>
        <v>8</v>
      </c>
      <c r="N143" s="54">
        <v>8</v>
      </c>
      <c r="O143" s="51">
        <f t="shared" si="15"/>
        <v>8</v>
      </c>
      <c r="P143" s="119"/>
      <c r="Q143" s="51">
        <f t="shared" si="16"/>
        <v>8</v>
      </c>
      <c r="R143" s="54">
        <v>8</v>
      </c>
      <c r="S143" s="51">
        <f t="shared" si="17"/>
        <v>8</v>
      </c>
      <c r="T143" s="119"/>
    </row>
    <row r="144" spans="1:20" ht="51">
      <c r="A144" s="47" t="s">
        <v>564</v>
      </c>
      <c r="B144" s="48" t="s">
        <v>565</v>
      </c>
      <c r="C144" s="49" t="s">
        <v>402</v>
      </c>
      <c r="D144" s="49" t="s">
        <v>266</v>
      </c>
      <c r="E144" s="56" t="s">
        <v>403</v>
      </c>
      <c r="F144" s="116"/>
      <c r="G144" s="119"/>
      <c r="H144" s="49"/>
      <c r="I144" s="51">
        <f t="shared" si="12"/>
        <v>25</v>
      </c>
      <c r="J144" s="54">
        <v>25</v>
      </c>
      <c r="K144" s="51">
        <f t="shared" si="13"/>
        <v>25</v>
      </c>
      <c r="L144" s="119"/>
      <c r="M144" s="51">
        <f t="shared" si="14"/>
        <v>25</v>
      </c>
      <c r="N144" s="54">
        <v>25</v>
      </c>
      <c r="O144" s="51">
        <f t="shared" si="15"/>
        <v>25</v>
      </c>
      <c r="P144" s="119"/>
      <c r="Q144" s="51">
        <f t="shared" si="16"/>
        <v>25</v>
      </c>
      <c r="R144" s="54">
        <v>25</v>
      </c>
      <c r="S144" s="51">
        <f t="shared" si="17"/>
        <v>25</v>
      </c>
      <c r="T144" s="119"/>
    </row>
    <row r="145" spans="1:20" ht="63.75">
      <c r="A145" s="47" t="s">
        <v>594</v>
      </c>
      <c r="B145" s="58" t="s">
        <v>595</v>
      </c>
      <c r="C145" s="49" t="s">
        <v>402</v>
      </c>
      <c r="D145" s="49" t="s">
        <v>266</v>
      </c>
      <c r="E145" s="56" t="s">
        <v>403</v>
      </c>
      <c r="F145" s="116"/>
      <c r="G145" s="119"/>
      <c r="H145" s="49"/>
      <c r="I145" s="51">
        <f t="shared" si="12"/>
        <v>36</v>
      </c>
      <c r="J145" s="54">
        <v>36</v>
      </c>
      <c r="K145" s="51">
        <f t="shared" si="13"/>
        <v>36</v>
      </c>
      <c r="L145" s="119"/>
      <c r="M145" s="51">
        <f t="shared" si="14"/>
        <v>36</v>
      </c>
      <c r="N145" s="54">
        <v>36</v>
      </c>
      <c r="O145" s="51">
        <f t="shared" si="15"/>
        <v>36</v>
      </c>
      <c r="P145" s="119"/>
      <c r="Q145" s="51">
        <f t="shared" si="16"/>
        <v>36</v>
      </c>
      <c r="R145" s="54">
        <v>36</v>
      </c>
      <c r="S145" s="51">
        <f t="shared" si="17"/>
        <v>36</v>
      </c>
      <c r="T145" s="119"/>
    </row>
    <row r="146" spans="1:20" ht="63.75">
      <c r="A146" s="47" t="s">
        <v>594</v>
      </c>
      <c r="B146" s="58" t="s">
        <v>596</v>
      </c>
      <c r="C146" s="49" t="s">
        <v>402</v>
      </c>
      <c r="D146" s="49" t="s">
        <v>266</v>
      </c>
      <c r="E146" s="56" t="s">
        <v>403</v>
      </c>
      <c r="F146" s="116"/>
      <c r="G146" s="119"/>
      <c r="H146" s="49"/>
      <c r="I146" s="51">
        <f t="shared" si="12"/>
        <v>25</v>
      </c>
      <c r="J146" s="54">
        <v>25</v>
      </c>
      <c r="K146" s="51">
        <f t="shared" si="13"/>
        <v>25</v>
      </c>
      <c r="L146" s="119"/>
      <c r="M146" s="51">
        <f t="shared" si="14"/>
        <v>25</v>
      </c>
      <c r="N146" s="54">
        <v>25</v>
      </c>
      <c r="O146" s="51">
        <f t="shared" si="15"/>
        <v>25</v>
      </c>
      <c r="P146" s="119"/>
      <c r="Q146" s="51">
        <f t="shared" si="16"/>
        <v>25</v>
      </c>
      <c r="R146" s="54">
        <v>25</v>
      </c>
      <c r="S146" s="51">
        <f t="shared" si="17"/>
        <v>25</v>
      </c>
      <c r="T146" s="119"/>
    </row>
    <row r="147" spans="1:20" ht="51">
      <c r="A147" s="47" t="s">
        <v>594</v>
      </c>
      <c r="B147" s="58" t="s">
        <v>597</v>
      </c>
      <c r="C147" s="49" t="s">
        <v>402</v>
      </c>
      <c r="D147" s="49" t="s">
        <v>266</v>
      </c>
      <c r="E147" s="56" t="s">
        <v>403</v>
      </c>
      <c r="F147" s="116"/>
      <c r="G147" s="119"/>
      <c r="H147" s="49"/>
      <c r="I147" s="51">
        <f t="shared" si="12"/>
        <v>74</v>
      </c>
      <c r="J147" s="54">
        <v>74</v>
      </c>
      <c r="K147" s="51">
        <f t="shared" si="13"/>
        <v>74</v>
      </c>
      <c r="L147" s="119"/>
      <c r="M147" s="51">
        <f t="shared" si="14"/>
        <v>74</v>
      </c>
      <c r="N147" s="54">
        <v>74</v>
      </c>
      <c r="O147" s="51">
        <f t="shared" si="15"/>
        <v>74</v>
      </c>
      <c r="P147" s="119"/>
      <c r="Q147" s="51">
        <f t="shared" si="16"/>
        <v>74</v>
      </c>
      <c r="R147" s="54">
        <v>74</v>
      </c>
      <c r="S147" s="51">
        <f t="shared" si="17"/>
        <v>74</v>
      </c>
      <c r="T147" s="119"/>
    </row>
    <row r="148" spans="1:20" ht="51">
      <c r="A148" s="47" t="s">
        <v>594</v>
      </c>
      <c r="B148" s="58" t="s">
        <v>598</v>
      </c>
      <c r="C148" s="49" t="s">
        <v>402</v>
      </c>
      <c r="D148" s="49" t="s">
        <v>266</v>
      </c>
      <c r="E148" s="56" t="s">
        <v>403</v>
      </c>
      <c r="F148" s="116"/>
      <c r="G148" s="119"/>
      <c r="H148" s="49"/>
      <c r="I148" s="51">
        <f t="shared" si="12"/>
        <v>86</v>
      </c>
      <c r="J148" s="54">
        <v>86</v>
      </c>
      <c r="K148" s="51">
        <f t="shared" si="13"/>
        <v>86</v>
      </c>
      <c r="L148" s="119"/>
      <c r="M148" s="51">
        <f t="shared" si="14"/>
        <v>86</v>
      </c>
      <c r="N148" s="54">
        <v>86</v>
      </c>
      <c r="O148" s="51">
        <f t="shared" si="15"/>
        <v>86</v>
      </c>
      <c r="P148" s="119"/>
      <c r="Q148" s="51">
        <f t="shared" si="16"/>
        <v>86</v>
      </c>
      <c r="R148" s="54">
        <v>86</v>
      </c>
      <c r="S148" s="51">
        <f t="shared" si="17"/>
        <v>86</v>
      </c>
      <c r="T148" s="119"/>
    </row>
    <row r="149" spans="1:20" ht="51">
      <c r="A149" s="47" t="s">
        <v>568</v>
      </c>
      <c r="B149" s="58" t="s">
        <v>569</v>
      </c>
      <c r="C149" s="49" t="s">
        <v>402</v>
      </c>
      <c r="D149" s="49" t="s">
        <v>266</v>
      </c>
      <c r="E149" s="56" t="s">
        <v>403</v>
      </c>
      <c r="F149" s="116"/>
      <c r="G149" s="119"/>
      <c r="H149" s="49"/>
      <c r="I149" s="51">
        <f t="shared" si="12"/>
        <v>74</v>
      </c>
      <c r="J149" s="54">
        <v>74</v>
      </c>
      <c r="K149" s="51">
        <f t="shared" si="13"/>
        <v>74</v>
      </c>
      <c r="L149" s="119"/>
      <c r="M149" s="51">
        <f t="shared" si="14"/>
        <v>74</v>
      </c>
      <c r="N149" s="54">
        <v>74</v>
      </c>
      <c r="O149" s="51">
        <f t="shared" si="15"/>
        <v>74</v>
      </c>
      <c r="P149" s="119"/>
      <c r="Q149" s="51">
        <f t="shared" si="16"/>
        <v>74</v>
      </c>
      <c r="R149" s="54">
        <v>74</v>
      </c>
      <c r="S149" s="51">
        <f t="shared" si="17"/>
        <v>74</v>
      </c>
      <c r="T149" s="119"/>
    </row>
    <row r="150" spans="1:20" ht="51">
      <c r="A150" s="47" t="s">
        <v>599</v>
      </c>
      <c r="B150" s="59" t="s">
        <v>600</v>
      </c>
      <c r="C150" s="49" t="s">
        <v>402</v>
      </c>
      <c r="D150" s="49" t="s">
        <v>266</v>
      </c>
      <c r="E150" s="56" t="s">
        <v>403</v>
      </c>
      <c r="F150" s="116"/>
      <c r="G150" s="119"/>
      <c r="H150" s="49"/>
      <c r="I150" s="51">
        <f t="shared" si="12"/>
        <v>3</v>
      </c>
      <c r="J150" s="54">
        <v>3</v>
      </c>
      <c r="K150" s="51">
        <f t="shared" si="13"/>
        <v>3</v>
      </c>
      <c r="L150" s="119"/>
      <c r="M150" s="51">
        <f t="shared" si="14"/>
        <v>3</v>
      </c>
      <c r="N150" s="54">
        <v>3</v>
      </c>
      <c r="O150" s="51">
        <f t="shared" si="15"/>
        <v>3</v>
      </c>
      <c r="P150" s="119"/>
      <c r="Q150" s="51">
        <f t="shared" si="16"/>
        <v>3</v>
      </c>
      <c r="R150" s="54">
        <v>3</v>
      </c>
      <c r="S150" s="51">
        <f t="shared" si="17"/>
        <v>3</v>
      </c>
      <c r="T150" s="119"/>
    </row>
    <row r="151" spans="1:20" ht="51">
      <c r="A151" s="47" t="s">
        <v>572</v>
      </c>
      <c r="B151" s="60" t="s">
        <v>573</v>
      </c>
      <c r="C151" s="49" t="s">
        <v>402</v>
      </c>
      <c r="D151" s="49" t="s">
        <v>266</v>
      </c>
      <c r="E151" s="56" t="s">
        <v>403</v>
      </c>
      <c r="F151" s="116"/>
      <c r="G151" s="119"/>
      <c r="H151" s="49"/>
      <c r="I151" s="51">
        <f t="shared" si="12"/>
        <v>218</v>
      </c>
      <c r="J151" s="54">
        <v>218</v>
      </c>
      <c r="K151" s="51">
        <f t="shared" si="13"/>
        <v>218</v>
      </c>
      <c r="L151" s="119"/>
      <c r="M151" s="51">
        <f t="shared" si="14"/>
        <v>218</v>
      </c>
      <c r="N151" s="54">
        <v>218</v>
      </c>
      <c r="O151" s="51">
        <f t="shared" si="15"/>
        <v>218</v>
      </c>
      <c r="P151" s="119"/>
      <c r="Q151" s="51">
        <f t="shared" si="16"/>
        <v>218</v>
      </c>
      <c r="R151" s="54">
        <v>218</v>
      </c>
      <c r="S151" s="51">
        <f t="shared" si="17"/>
        <v>218</v>
      </c>
      <c r="T151" s="119"/>
    </row>
    <row r="152" spans="1:20" ht="63.75">
      <c r="A152" s="47" t="s">
        <v>572</v>
      </c>
      <c r="B152" s="60" t="s">
        <v>601</v>
      </c>
      <c r="C152" s="49" t="s">
        <v>402</v>
      </c>
      <c r="D152" s="49" t="s">
        <v>266</v>
      </c>
      <c r="E152" s="56" t="s">
        <v>403</v>
      </c>
      <c r="F152" s="116"/>
      <c r="G152" s="119"/>
      <c r="H152" s="49"/>
      <c r="I152" s="51">
        <f t="shared" si="12"/>
        <v>122</v>
      </c>
      <c r="J152" s="54">
        <v>122</v>
      </c>
      <c r="K152" s="51">
        <f t="shared" si="13"/>
        <v>122</v>
      </c>
      <c r="L152" s="119"/>
      <c r="M152" s="51">
        <f t="shared" si="14"/>
        <v>122</v>
      </c>
      <c r="N152" s="54">
        <v>122</v>
      </c>
      <c r="O152" s="51">
        <f t="shared" si="15"/>
        <v>122</v>
      </c>
      <c r="P152" s="119"/>
      <c r="Q152" s="51">
        <f t="shared" si="16"/>
        <v>122</v>
      </c>
      <c r="R152" s="54">
        <v>122</v>
      </c>
      <c r="S152" s="51">
        <f t="shared" si="17"/>
        <v>122</v>
      </c>
      <c r="T152" s="119"/>
    </row>
    <row r="153" spans="1:20" ht="51">
      <c r="A153" s="47" t="s">
        <v>574</v>
      </c>
      <c r="B153" s="60" t="s">
        <v>575</v>
      </c>
      <c r="C153" s="49" t="s">
        <v>402</v>
      </c>
      <c r="D153" s="49" t="s">
        <v>266</v>
      </c>
      <c r="E153" s="56" t="s">
        <v>403</v>
      </c>
      <c r="F153" s="116"/>
      <c r="G153" s="119"/>
      <c r="H153" s="49"/>
      <c r="I153" s="51">
        <f t="shared" si="12"/>
        <v>27</v>
      </c>
      <c r="J153" s="54">
        <v>27</v>
      </c>
      <c r="K153" s="51">
        <f t="shared" si="13"/>
        <v>27</v>
      </c>
      <c r="L153" s="119"/>
      <c r="M153" s="51">
        <f t="shared" si="14"/>
        <v>27</v>
      </c>
      <c r="N153" s="54">
        <v>27</v>
      </c>
      <c r="O153" s="51">
        <f t="shared" si="15"/>
        <v>27</v>
      </c>
      <c r="P153" s="119"/>
      <c r="Q153" s="51">
        <f t="shared" si="16"/>
        <v>27</v>
      </c>
      <c r="R153" s="54">
        <v>27</v>
      </c>
      <c r="S153" s="51">
        <f t="shared" si="17"/>
        <v>27</v>
      </c>
      <c r="T153" s="119"/>
    </row>
    <row r="154" spans="1:20" ht="63.75">
      <c r="A154" s="47" t="s">
        <v>576</v>
      </c>
      <c r="B154" s="59" t="s">
        <v>602</v>
      </c>
      <c r="C154" s="49" t="s">
        <v>402</v>
      </c>
      <c r="D154" s="49" t="s">
        <v>266</v>
      </c>
      <c r="E154" s="56" t="s">
        <v>403</v>
      </c>
      <c r="F154" s="116"/>
      <c r="G154" s="119"/>
      <c r="H154" s="49"/>
      <c r="I154" s="51">
        <f t="shared" si="12"/>
        <v>25</v>
      </c>
      <c r="J154" s="54">
        <v>25</v>
      </c>
      <c r="K154" s="51">
        <f t="shared" si="13"/>
        <v>25</v>
      </c>
      <c r="L154" s="119"/>
      <c r="M154" s="51">
        <f t="shared" si="14"/>
        <v>25</v>
      </c>
      <c r="N154" s="54">
        <v>25</v>
      </c>
      <c r="O154" s="51">
        <f t="shared" si="15"/>
        <v>25</v>
      </c>
      <c r="P154" s="119"/>
      <c r="Q154" s="51">
        <f t="shared" si="16"/>
        <v>25</v>
      </c>
      <c r="R154" s="54">
        <v>25</v>
      </c>
      <c r="S154" s="51">
        <f t="shared" si="17"/>
        <v>25</v>
      </c>
      <c r="T154" s="119"/>
    </row>
    <row r="155" spans="1:20" ht="51">
      <c r="A155" s="47" t="s">
        <v>576</v>
      </c>
      <c r="B155" s="60" t="s">
        <v>578</v>
      </c>
      <c r="C155" s="49" t="s">
        <v>402</v>
      </c>
      <c r="D155" s="49" t="s">
        <v>266</v>
      </c>
      <c r="E155" s="56" t="s">
        <v>403</v>
      </c>
      <c r="F155" s="116"/>
      <c r="G155" s="119"/>
      <c r="H155" s="49"/>
      <c r="I155" s="51">
        <f t="shared" si="12"/>
        <v>75</v>
      </c>
      <c r="J155" s="54">
        <v>75</v>
      </c>
      <c r="K155" s="51">
        <f t="shared" si="13"/>
        <v>75</v>
      </c>
      <c r="L155" s="119"/>
      <c r="M155" s="51">
        <f t="shared" si="14"/>
        <v>75</v>
      </c>
      <c r="N155" s="54">
        <v>75</v>
      </c>
      <c r="O155" s="51">
        <f t="shared" si="15"/>
        <v>75</v>
      </c>
      <c r="P155" s="119"/>
      <c r="Q155" s="51">
        <f t="shared" si="16"/>
        <v>75</v>
      </c>
      <c r="R155" s="54">
        <v>75</v>
      </c>
      <c r="S155" s="51">
        <f t="shared" si="17"/>
        <v>75</v>
      </c>
      <c r="T155" s="119"/>
    </row>
    <row r="156" spans="1:20" ht="51">
      <c r="A156" s="47" t="s">
        <v>576</v>
      </c>
      <c r="B156" s="60" t="s">
        <v>603</v>
      </c>
      <c r="C156" s="49" t="s">
        <v>402</v>
      </c>
      <c r="D156" s="49" t="s">
        <v>266</v>
      </c>
      <c r="E156" s="56" t="s">
        <v>403</v>
      </c>
      <c r="F156" s="116"/>
      <c r="G156" s="119"/>
      <c r="H156" s="49"/>
      <c r="I156" s="51">
        <f t="shared" si="12"/>
        <v>78</v>
      </c>
      <c r="J156" s="54">
        <v>78</v>
      </c>
      <c r="K156" s="51">
        <f t="shared" si="13"/>
        <v>78</v>
      </c>
      <c r="L156" s="119"/>
      <c r="M156" s="51">
        <f t="shared" si="14"/>
        <v>78</v>
      </c>
      <c r="N156" s="54">
        <v>78</v>
      </c>
      <c r="O156" s="51">
        <f t="shared" si="15"/>
        <v>78</v>
      </c>
      <c r="P156" s="119"/>
      <c r="Q156" s="51">
        <f t="shared" si="16"/>
        <v>78</v>
      </c>
      <c r="R156" s="54">
        <v>78</v>
      </c>
      <c r="S156" s="51">
        <f t="shared" si="17"/>
        <v>78</v>
      </c>
      <c r="T156" s="119"/>
    </row>
    <row r="157" spans="1:20" ht="51">
      <c r="A157" s="47" t="s">
        <v>579</v>
      </c>
      <c r="B157" s="60" t="s">
        <v>580</v>
      </c>
      <c r="C157" s="49" t="s">
        <v>402</v>
      </c>
      <c r="D157" s="49" t="s">
        <v>266</v>
      </c>
      <c r="E157" s="56" t="s">
        <v>403</v>
      </c>
      <c r="F157" s="116"/>
      <c r="G157" s="119"/>
      <c r="H157" s="49"/>
      <c r="I157" s="51">
        <f t="shared" si="12"/>
        <v>184</v>
      </c>
      <c r="J157" s="54">
        <v>184</v>
      </c>
      <c r="K157" s="51">
        <f t="shared" si="13"/>
        <v>184</v>
      </c>
      <c r="L157" s="119"/>
      <c r="M157" s="51">
        <f t="shared" si="14"/>
        <v>184</v>
      </c>
      <c r="N157" s="54">
        <v>184</v>
      </c>
      <c r="O157" s="51">
        <f t="shared" si="15"/>
        <v>184</v>
      </c>
      <c r="P157" s="119"/>
      <c r="Q157" s="51">
        <f t="shared" si="16"/>
        <v>184</v>
      </c>
      <c r="R157" s="54">
        <v>184</v>
      </c>
      <c r="S157" s="51">
        <f t="shared" si="17"/>
        <v>184</v>
      </c>
      <c r="T157" s="119"/>
    </row>
    <row r="158" spans="1:20" ht="51">
      <c r="A158" s="47" t="s">
        <v>579</v>
      </c>
      <c r="B158" s="60" t="s">
        <v>604</v>
      </c>
      <c r="C158" s="49" t="s">
        <v>402</v>
      </c>
      <c r="D158" s="49" t="s">
        <v>266</v>
      </c>
      <c r="E158" s="56" t="s">
        <v>403</v>
      </c>
      <c r="F158" s="116"/>
      <c r="G158" s="119"/>
      <c r="H158" s="49"/>
      <c r="I158" s="51">
        <f t="shared" si="12"/>
        <v>41</v>
      </c>
      <c r="J158" s="54">
        <v>41</v>
      </c>
      <c r="K158" s="51">
        <f t="shared" si="13"/>
        <v>41</v>
      </c>
      <c r="L158" s="119"/>
      <c r="M158" s="51">
        <f t="shared" si="14"/>
        <v>41</v>
      </c>
      <c r="N158" s="54">
        <v>41</v>
      </c>
      <c r="O158" s="51">
        <f t="shared" si="15"/>
        <v>41</v>
      </c>
      <c r="P158" s="119"/>
      <c r="Q158" s="51">
        <f t="shared" si="16"/>
        <v>41</v>
      </c>
      <c r="R158" s="54">
        <v>41</v>
      </c>
      <c r="S158" s="51">
        <f t="shared" si="17"/>
        <v>41</v>
      </c>
      <c r="T158" s="119"/>
    </row>
    <row r="159" spans="1:20" ht="51">
      <c r="A159" s="47" t="s">
        <v>584</v>
      </c>
      <c r="B159" s="60" t="s">
        <v>585</v>
      </c>
      <c r="C159" s="49" t="s">
        <v>402</v>
      </c>
      <c r="D159" s="49" t="s">
        <v>266</v>
      </c>
      <c r="E159" s="56" t="s">
        <v>403</v>
      </c>
      <c r="F159" s="116"/>
      <c r="G159" s="119"/>
      <c r="H159" s="49"/>
      <c r="I159" s="51">
        <f t="shared" si="12"/>
        <v>154</v>
      </c>
      <c r="J159" s="54">
        <v>154</v>
      </c>
      <c r="K159" s="51">
        <f t="shared" si="13"/>
        <v>154</v>
      </c>
      <c r="L159" s="119"/>
      <c r="M159" s="51">
        <f t="shared" si="14"/>
        <v>154</v>
      </c>
      <c r="N159" s="54">
        <v>154</v>
      </c>
      <c r="O159" s="51">
        <f t="shared" si="15"/>
        <v>154</v>
      </c>
      <c r="P159" s="119"/>
      <c r="Q159" s="51">
        <f t="shared" si="16"/>
        <v>154</v>
      </c>
      <c r="R159" s="54">
        <v>154</v>
      </c>
      <c r="S159" s="51">
        <f t="shared" si="17"/>
        <v>154</v>
      </c>
      <c r="T159" s="119"/>
    </row>
    <row r="160" spans="1:20" ht="51">
      <c r="A160" s="47" t="s">
        <v>584</v>
      </c>
      <c r="B160" s="60" t="s">
        <v>605</v>
      </c>
      <c r="C160" s="49" t="s">
        <v>402</v>
      </c>
      <c r="D160" s="49" t="s">
        <v>266</v>
      </c>
      <c r="E160" s="56" t="s">
        <v>403</v>
      </c>
      <c r="F160" s="116"/>
      <c r="G160" s="119"/>
      <c r="H160" s="49"/>
      <c r="I160" s="51">
        <f t="shared" si="12"/>
        <v>8</v>
      </c>
      <c r="J160" s="54">
        <v>8</v>
      </c>
      <c r="K160" s="51">
        <f t="shared" si="13"/>
        <v>8</v>
      </c>
      <c r="L160" s="119"/>
      <c r="M160" s="51">
        <f t="shared" si="14"/>
        <v>8</v>
      </c>
      <c r="N160" s="54">
        <v>8</v>
      </c>
      <c r="O160" s="51">
        <f t="shared" si="15"/>
        <v>8</v>
      </c>
      <c r="P160" s="119"/>
      <c r="Q160" s="51">
        <f t="shared" si="16"/>
        <v>8</v>
      </c>
      <c r="R160" s="54">
        <v>8</v>
      </c>
      <c r="S160" s="51">
        <f t="shared" si="17"/>
        <v>8</v>
      </c>
      <c r="T160" s="119"/>
    </row>
    <row r="161" spans="1:20" ht="51">
      <c r="A161" s="47" t="s">
        <v>568</v>
      </c>
      <c r="B161" s="58" t="s">
        <v>606</v>
      </c>
      <c r="C161" s="49" t="s">
        <v>402</v>
      </c>
      <c r="D161" s="49" t="s">
        <v>266</v>
      </c>
      <c r="E161" s="56" t="s">
        <v>403</v>
      </c>
      <c r="F161" s="116"/>
      <c r="G161" s="119"/>
      <c r="H161" s="49"/>
      <c r="I161" s="51">
        <f t="shared" si="12"/>
        <v>8</v>
      </c>
      <c r="J161" s="54">
        <v>8</v>
      </c>
      <c r="K161" s="51">
        <f t="shared" si="13"/>
        <v>8</v>
      </c>
      <c r="L161" s="119"/>
      <c r="M161" s="51">
        <f t="shared" si="14"/>
        <v>8</v>
      </c>
      <c r="N161" s="54">
        <v>8</v>
      </c>
      <c r="O161" s="51">
        <f t="shared" si="15"/>
        <v>8</v>
      </c>
      <c r="P161" s="119"/>
      <c r="Q161" s="51">
        <f t="shared" si="16"/>
        <v>8</v>
      </c>
      <c r="R161" s="54">
        <v>8</v>
      </c>
      <c r="S161" s="51">
        <f t="shared" si="17"/>
        <v>8</v>
      </c>
      <c r="T161" s="119"/>
    </row>
    <row r="162" spans="1:20" ht="51">
      <c r="A162" s="47" t="s">
        <v>572</v>
      </c>
      <c r="B162" s="60" t="s">
        <v>573</v>
      </c>
      <c r="C162" s="49" t="s">
        <v>402</v>
      </c>
      <c r="D162" s="49" t="s">
        <v>266</v>
      </c>
      <c r="E162" s="56" t="s">
        <v>403</v>
      </c>
      <c r="F162" s="116"/>
      <c r="G162" s="119"/>
      <c r="H162" s="49"/>
      <c r="I162" s="51">
        <f t="shared" si="12"/>
        <v>8</v>
      </c>
      <c r="J162" s="54">
        <v>8</v>
      </c>
      <c r="K162" s="51">
        <f t="shared" si="13"/>
        <v>8</v>
      </c>
      <c r="L162" s="119"/>
      <c r="M162" s="51">
        <f t="shared" si="14"/>
        <v>8</v>
      </c>
      <c r="N162" s="54">
        <v>8</v>
      </c>
      <c r="O162" s="51">
        <f t="shared" si="15"/>
        <v>8</v>
      </c>
      <c r="P162" s="119"/>
      <c r="Q162" s="51">
        <f t="shared" si="16"/>
        <v>8</v>
      </c>
      <c r="R162" s="54">
        <v>8</v>
      </c>
      <c r="S162" s="51">
        <f t="shared" si="17"/>
        <v>8</v>
      </c>
      <c r="T162" s="119"/>
    </row>
    <row r="163" spans="1:20" ht="51">
      <c r="A163" s="47" t="s">
        <v>584</v>
      </c>
      <c r="B163" s="60" t="s">
        <v>585</v>
      </c>
      <c r="C163" s="49" t="s">
        <v>402</v>
      </c>
      <c r="D163" s="49" t="s">
        <v>266</v>
      </c>
      <c r="E163" s="56" t="s">
        <v>403</v>
      </c>
      <c r="F163" s="116"/>
      <c r="G163" s="119"/>
      <c r="H163" s="49"/>
      <c r="I163" s="51">
        <f t="shared" si="12"/>
        <v>25</v>
      </c>
      <c r="J163" s="54">
        <v>25</v>
      </c>
      <c r="K163" s="51">
        <f t="shared" si="13"/>
        <v>25</v>
      </c>
      <c r="L163" s="119"/>
      <c r="M163" s="51">
        <f t="shared" si="14"/>
        <v>25</v>
      </c>
      <c r="N163" s="54">
        <v>25</v>
      </c>
      <c r="O163" s="51">
        <f t="shared" si="15"/>
        <v>25</v>
      </c>
      <c r="P163" s="119"/>
      <c r="Q163" s="51">
        <f t="shared" si="16"/>
        <v>25</v>
      </c>
      <c r="R163" s="54">
        <v>25</v>
      </c>
      <c r="S163" s="51">
        <f t="shared" si="17"/>
        <v>25</v>
      </c>
      <c r="T163" s="119"/>
    </row>
    <row r="164" spans="1:20" ht="38.25">
      <c r="A164" s="61" t="s">
        <v>607</v>
      </c>
      <c r="B164" s="60" t="s">
        <v>608</v>
      </c>
      <c r="C164" s="49" t="s">
        <v>402</v>
      </c>
      <c r="D164" s="49" t="s">
        <v>266</v>
      </c>
      <c r="E164" s="56" t="s">
        <v>609</v>
      </c>
      <c r="F164" s="116"/>
      <c r="G164" s="119"/>
      <c r="H164" s="51"/>
      <c r="I164" s="51">
        <f t="shared" si="12"/>
        <v>354705</v>
      </c>
      <c r="J164" s="62">
        <v>354705</v>
      </c>
      <c r="K164" s="51">
        <f t="shared" si="13"/>
        <v>354705</v>
      </c>
      <c r="L164" s="119"/>
      <c r="M164" s="51">
        <f t="shared" si="14"/>
        <v>354705</v>
      </c>
      <c r="N164" s="62">
        <v>354705</v>
      </c>
      <c r="O164" s="51">
        <f t="shared" si="15"/>
        <v>354705</v>
      </c>
      <c r="P164" s="119"/>
      <c r="Q164" s="51">
        <f t="shared" si="16"/>
        <v>354705</v>
      </c>
      <c r="R164" s="62">
        <v>354705</v>
      </c>
      <c r="S164" s="51">
        <f t="shared" si="17"/>
        <v>354705</v>
      </c>
      <c r="T164" s="119"/>
    </row>
    <row r="165" spans="1:20" ht="39.6" customHeight="1">
      <c r="A165" s="61" t="s">
        <v>610</v>
      </c>
      <c r="B165" s="60" t="s">
        <v>611</v>
      </c>
      <c r="C165" s="49" t="s">
        <v>402</v>
      </c>
      <c r="D165" s="49" t="s">
        <v>266</v>
      </c>
      <c r="E165" s="56" t="s">
        <v>403</v>
      </c>
      <c r="F165" s="116"/>
      <c r="G165" s="119"/>
      <c r="H165" s="49"/>
      <c r="I165" s="51">
        <f t="shared" si="12"/>
        <v>9</v>
      </c>
      <c r="J165" s="54">
        <v>9</v>
      </c>
      <c r="K165" s="51">
        <f t="shared" si="13"/>
        <v>9</v>
      </c>
      <c r="L165" s="119"/>
      <c r="M165" s="51">
        <f t="shared" si="14"/>
        <v>9</v>
      </c>
      <c r="N165" s="54">
        <v>9</v>
      </c>
      <c r="O165" s="51">
        <f t="shared" si="15"/>
        <v>9</v>
      </c>
      <c r="P165" s="119"/>
      <c r="Q165" s="51">
        <f t="shared" si="16"/>
        <v>9</v>
      </c>
      <c r="R165" s="54">
        <v>9</v>
      </c>
      <c r="S165" s="51">
        <f t="shared" si="17"/>
        <v>9</v>
      </c>
      <c r="T165" s="119"/>
    </row>
    <row r="166" spans="1:20" ht="30">
      <c r="A166" s="61" t="s">
        <v>25</v>
      </c>
      <c r="B166" s="60" t="s">
        <v>612</v>
      </c>
      <c r="C166" s="49" t="s">
        <v>402</v>
      </c>
      <c r="D166" s="49" t="s">
        <v>266</v>
      </c>
      <c r="E166" s="56" t="s">
        <v>403</v>
      </c>
      <c r="F166" s="116"/>
      <c r="G166" s="119"/>
      <c r="H166" s="49"/>
      <c r="I166" s="51">
        <f t="shared" si="12"/>
        <v>93</v>
      </c>
      <c r="J166" s="54">
        <v>93</v>
      </c>
      <c r="K166" s="51">
        <f t="shared" si="13"/>
        <v>93</v>
      </c>
      <c r="L166" s="119"/>
      <c r="M166" s="51">
        <f t="shared" si="14"/>
        <v>93</v>
      </c>
      <c r="N166" s="54">
        <v>93</v>
      </c>
      <c r="O166" s="51">
        <f t="shared" si="15"/>
        <v>93</v>
      </c>
      <c r="P166" s="119"/>
      <c r="Q166" s="51">
        <f t="shared" si="16"/>
        <v>93</v>
      </c>
      <c r="R166" s="54">
        <v>93</v>
      </c>
      <c r="S166" s="51">
        <f t="shared" si="17"/>
        <v>93</v>
      </c>
      <c r="T166" s="119"/>
    </row>
    <row r="167" spans="1:20" ht="30">
      <c r="A167" s="61" t="s">
        <v>31</v>
      </c>
      <c r="B167" s="60" t="s">
        <v>613</v>
      </c>
      <c r="C167" s="49" t="s">
        <v>402</v>
      </c>
      <c r="D167" s="49" t="s">
        <v>266</v>
      </c>
      <c r="E167" s="56" t="s">
        <v>403</v>
      </c>
      <c r="F167" s="116"/>
      <c r="G167" s="119"/>
      <c r="H167" s="49"/>
      <c r="I167" s="51">
        <f t="shared" si="12"/>
        <v>505</v>
      </c>
      <c r="J167" s="54">
        <v>505</v>
      </c>
      <c r="K167" s="51">
        <f t="shared" si="13"/>
        <v>505</v>
      </c>
      <c r="L167" s="119"/>
      <c r="M167" s="51">
        <f t="shared" si="14"/>
        <v>505</v>
      </c>
      <c r="N167" s="54">
        <v>505</v>
      </c>
      <c r="O167" s="51">
        <f t="shared" si="15"/>
        <v>505</v>
      </c>
      <c r="P167" s="119"/>
      <c r="Q167" s="51">
        <f t="shared" si="16"/>
        <v>505</v>
      </c>
      <c r="R167" s="54">
        <v>505</v>
      </c>
      <c r="S167" s="51">
        <f t="shared" si="17"/>
        <v>505</v>
      </c>
      <c r="T167" s="119"/>
    </row>
    <row r="168" spans="1:20" ht="45">
      <c r="A168" s="61" t="s">
        <v>614</v>
      </c>
      <c r="B168" s="60" t="s">
        <v>615</v>
      </c>
      <c r="C168" s="49" t="s">
        <v>616</v>
      </c>
      <c r="D168" s="49" t="s">
        <v>617</v>
      </c>
      <c r="E168" s="63" t="s">
        <v>618</v>
      </c>
      <c r="F168" s="116"/>
      <c r="G168" s="119"/>
      <c r="H168" s="49" t="s">
        <v>619</v>
      </c>
      <c r="I168" s="51">
        <f t="shared" si="12"/>
        <v>1</v>
      </c>
      <c r="J168" s="54">
        <v>1</v>
      </c>
      <c r="K168" s="51">
        <f t="shared" si="13"/>
        <v>1</v>
      </c>
      <c r="L168" s="119"/>
      <c r="M168" s="51">
        <f t="shared" si="14"/>
        <v>1</v>
      </c>
      <c r="N168" s="54">
        <v>1</v>
      </c>
      <c r="O168" s="51">
        <f t="shared" si="15"/>
        <v>1</v>
      </c>
      <c r="P168" s="119"/>
      <c r="Q168" s="51">
        <f t="shared" si="16"/>
        <v>1</v>
      </c>
      <c r="R168" s="54">
        <v>1</v>
      </c>
      <c r="S168" s="51">
        <f t="shared" si="17"/>
        <v>1</v>
      </c>
      <c r="T168" s="119"/>
    </row>
    <row r="169" spans="1:20" ht="45">
      <c r="A169" s="61" t="s">
        <v>620</v>
      </c>
      <c r="B169" s="60" t="s">
        <v>621</v>
      </c>
      <c r="C169" s="49" t="s">
        <v>616</v>
      </c>
      <c r="D169" s="49" t="s">
        <v>617</v>
      </c>
      <c r="E169" s="63" t="s">
        <v>618</v>
      </c>
      <c r="F169" s="116"/>
      <c r="G169" s="119"/>
      <c r="H169" s="49" t="s">
        <v>619</v>
      </c>
      <c r="I169" s="51">
        <f t="shared" si="12"/>
        <v>4</v>
      </c>
      <c r="J169" s="54">
        <v>4</v>
      </c>
      <c r="K169" s="51">
        <f t="shared" si="13"/>
        <v>4</v>
      </c>
      <c r="L169" s="119"/>
      <c r="M169" s="51">
        <f t="shared" si="14"/>
        <v>4</v>
      </c>
      <c r="N169" s="54">
        <v>4</v>
      </c>
      <c r="O169" s="51">
        <f t="shared" si="15"/>
        <v>4</v>
      </c>
      <c r="P169" s="119"/>
      <c r="Q169" s="51">
        <f t="shared" si="16"/>
        <v>4</v>
      </c>
      <c r="R169" s="54">
        <v>4</v>
      </c>
      <c r="S169" s="51">
        <f t="shared" si="17"/>
        <v>4</v>
      </c>
      <c r="T169" s="119"/>
    </row>
    <row r="170" spans="1:20" ht="45">
      <c r="A170" s="61" t="s">
        <v>620</v>
      </c>
      <c r="B170" s="60" t="s">
        <v>622</v>
      </c>
      <c r="C170" s="49" t="s">
        <v>616</v>
      </c>
      <c r="D170" s="49" t="s">
        <v>617</v>
      </c>
      <c r="E170" s="63" t="s">
        <v>618</v>
      </c>
      <c r="F170" s="116"/>
      <c r="G170" s="119"/>
      <c r="H170" s="49" t="s">
        <v>619</v>
      </c>
      <c r="I170" s="51">
        <f t="shared" si="12"/>
        <v>1</v>
      </c>
      <c r="J170" s="54">
        <v>1</v>
      </c>
      <c r="K170" s="51">
        <f t="shared" si="13"/>
        <v>1</v>
      </c>
      <c r="L170" s="119"/>
      <c r="M170" s="51">
        <f t="shared" si="14"/>
        <v>1</v>
      </c>
      <c r="N170" s="54">
        <v>1</v>
      </c>
      <c r="O170" s="51">
        <f t="shared" si="15"/>
        <v>1</v>
      </c>
      <c r="P170" s="119"/>
      <c r="Q170" s="51">
        <f t="shared" si="16"/>
        <v>1</v>
      </c>
      <c r="R170" s="54">
        <v>1</v>
      </c>
      <c r="S170" s="51">
        <f t="shared" si="17"/>
        <v>1</v>
      </c>
      <c r="T170" s="119"/>
    </row>
    <row r="171" spans="1:20" ht="45">
      <c r="A171" s="61" t="s">
        <v>620</v>
      </c>
      <c r="B171" s="60" t="s">
        <v>623</v>
      </c>
      <c r="C171" s="49" t="s">
        <v>616</v>
      </c>
      <c r="D171" s="49" t="s">
        <v>617</v>
      </c>
      <c r="E171" s="63" t="s">
        <v>618</v>
      </c>
      <c r="F171" s="116"/>
      <c r="G171" s="119"/>
      <c r="H171" s="49" t="s">
        <v>619</v>
      </c>
      <c r="I171" s="51">
        <f t="shared" si="12"/>
        <v>1</v>
      </c>
      <c r="J171" s="54">
        <v>1</v>
      </c>
      <c r="K171" s="51">
        <f t="shared" si="13"/>
        <v>1</v>
      </c>
      <c r="L171" s="119"/>
      <c r="M171" s="51">
        <f t="shared" si="14"/>
        <v>1</v>
      </c>
      <c r="N171" s="54">
        <v>1</v>
      </c>
      <c r="O171" s="51">
        <f t="shared" si="15"/>
        <v>1</v>
      </c>
      <c r="P171" s="119"/>
      <c r="Q171" s="51">
        <f t="shared" si="16"/>
        <v>1</v>
      </c>
      <c r="R171" s="54">
        <v>1</v>
      </c>
      <c r="S171" s="51">
        <f t="shared" si="17"/>
        <v>1</v>
      </c>
      <c r="T171" s="119"/>
    </row>
    <row r="172" spans="1:20" ht="45">
      <c r="A172" s="61" t="s">
        <v>620</v>
      </c>
      <c r="B172" s="60" t="s">
        <v>624</v>
      </c>
      <c r="C172" s="49" t="s">
        <v>616</v>
      </c>
      <c r="D172" s="49" t="s">
        <v>617</v>
      </c>
      <c r="E172" s="63" t="s">
        <v>618</v>
      </c>
      <c r="F172" s="116"/>
      <c r="G172" s="119"/>
      <c r="H172" s="49" t="s">
        <v>619</v>
      </c>
      <c r="I172" s="51">
        <f t="shared" si="12"/>
        <v>1</v>
      </c>
      <c r="J172" s="54">
        <v>1</v>
      </c>
      <c r="K172" s="51">
        <f t="shared" si="13"/>
        <v>1</v>
      </c>
      <c r="L172" s="119"/>
      <c r="M172" s="51">
        <f t="shared" si="14"/>
        <v>1</v>
      </c>
      <c r="N172" s="54">
        <v>1</v>
      </c>
      <c r="O172" s="51">
        <f t="shared" si="15"/>
        <v>1</v>
      </c>
      <c r="P172" s="119"/>
      <c r="Q172" s="51">
        <f t="shared" si="16"/>
        <v>1</v>
      </c>
      <c r="R172" s="54">
        <v>1</v>
      </c>
      <c r="S172" s="51">
        <f t="shared" si="17"/>
        <v>1</v>
      </c>
      <c r="T172" s="119"/>
    </row>
    <row r="173" spans="1:20" ht="45">
      <c r="A173" s="64" t="str">
        <f>'[1]Приложение1 ИТОГО 091116 '!A11</f>
        <v xml:space="preserve">
14.011.0</v>
      </c>
      <c r="B173" s="65" t="str">
        <f>'[1]Приложение1 ИТОГО 091116 '!B11</f>
        <v>Реализация дополнительных профессиональных программ повышения квалификации</v>
      </c>
      <c r="C173" s="49" t="s">
        <v>402</v>
      </c>
      <c r="D173" s="49" t="s">
        <v>617</v>
      </c>
      <c r="E173" s="66" t="str">
        <f>'[1]Приложение1 ИТОГО 091116 '!D11</f>
        <v>человеко-час</v>
      </c>
      <c r="F173" s="116"/>
      <c r="G173" s="119"/>
      <c r="H173" s="51"/>
      <c r="I173" s="51">
        <f t="shared" si="12"/>
        <v>423500</v>
      </c>
      <c r="J173" s="67">
        <f>'[1]Приложение1 ИТОГО 091116 '!E11</f>
        <v>423500</v>
      </c>
      <c r="K173" s="51">
        <f t="shared" si="13"/>
        <v>423500</v>
      </c>
      <c r="L173" s="119"/>
      <c r="M173" s="51">
        <f t="shared" si="14"/>
        <v>423500</v>
      </c>
      <c r="N173" s="67">
        <f>'[1]Приложение1 ИТОГО 091116 '!F11</f>
        <v>423500</v>
      </c>
      <c r="O173" s="51">
        <f t="shared" si="15"/>
        <v>423500</v>
      </c>
      <c r="P173" s="119"/>
      <c r="Q173" s="51">
        <f t="shared" si="16"/>
        <v>423500</v>
      </c>
      <c r="R173" s="67">
        <f>'[1]Приложение1 ИТОГО 091116 '!G11</f>
        <v>423500</v>
      </c>
      <c r="S173" s="51">
        <f t="shared" si="17"/>
        <v>423500</v>
      </c>
      <c r="T173" s="119"/>
    </row>
    <row r="174" spans="1:20" ht="135">
      <c r="A174" s="64" t="str">
        <f>'[1]Приложение1 ИТОГО 091116 '!A12</f>
        <v>14.004.1</v>
      </c>
      <c r="B174" s="65" t="str">
        <f>'[1]Приложение1 ИТОГО 091116 '!B12</f>
        <v>Административное обеспечение деятельности организации</v>
      </c>
      <c r="C174" s="51" t="s">
        <v>625</v>
      </c>
      <c r="D174" s="49" t="s">
        <v>617</v>
      </c>
      <c r="E174" s="66" t="str">
        <f>'[1]Приложение1 ИТОГО 091116 '!D12</f>
        <v>штука</v>
      </c>
      <c r="F174" s="116"/>
      <c r="G174" s="119"/>
      <c r="H174" s="49" t="s">
        <v>619</v>
      </c>
      <c r="I174" s="51">
        <f t="shared" si="12"/>
        <v>37</v>
      </c>
      <c r="J174" s="67">
        <f>'[1]Приложение1 ИТОГО 091116 '!E12</f>
        <v>37</v>
      </c>
      <c r="K174" s="51">
        <f t="shared" si="13"/>
        <v>37</v>
      </c>
      <c r="L174" s="119"/>
      <c r="M174" s="51">
        <f t="shared" si="14"/>
        <v>37</v>
      </c>
      <c r="N174" s="67">
        <f>'[1]Приложение1 ИТОГО 091116 '!F12</f>
        <v>37</v>
      </c>
      <c r="O174" s="51">
        <f t="shared" si="15"/>
        <v>37</v>
      </c>
      <c r="P174" s="119"/>
      <c r="Q174" s="51">
        <f t="shared" si="16"/>
        <v>37</v>
      </c>
      <c r="R174" s="67">
        <f>'[1]Приложение1 ИТОГО 091116 '!G12</f>
        <v>37</v>
      </c>
      <c r="S174" s="51">
        <f t="shared" si="17"/>
        <v>37</v>
      </c>
      <c r="T174" s="119"/>
    </row>
    <row r="175" spans="1:20" ht="135">
      <c r="A175" s="64" t="str">
        <f>'[1]Приложение1 ИТОГО 091116 '!A13</f>
        <v xml:space="preserve">
14.009.0</v>
      </c>
      <c r="B175" s="65" t="str">
        <f>'[1]Приложение1 ИТОГО 091116 '!B13</f>
        <v>Организация мероприятий</v>
      </c>
      <c r="C175" s="51" t="s">
        <v>625</v>
      </c>
      <c r="D175" s="49" t="s">
        <v>617</v>
      </c>
      <c r="E175" s="66" t="str">
        <f>'[1]Приложение1 ИТОГО 091116 '!D13</f>
        <v>чел.</v>
      </c>
      <c r="F175" s="116"/>
      <c r="G175" s="119"/>
      <c r="H175" s="49" t="s">
        <v>619</v>
      </c>
      <c r="I175" s="51">
        <f t="shared" si="12"/>
        <v>99</v>
      </c>
      <c r="J175" s="67">
        <f>'[1]Приложение1 ИТОГО 091116 '!E13</f>
        <v>99</v>
      </c>
      <c r="K175" s="51">
        <f t="shared" si="13"/>
        <v>99</v>
      </c>
      <c r="L175" s="119"/>
      <c r="M175" s="51">
        <f t="shared" si="14"/>
        <v>104</v>
      </c>
      <c r="N175" s="67">
        <f>'[1]Приложение1 ИТОГО 091116 '!F13</f>
        <v>104</v>
      </c>
      <c r="O175" s="51">
        <f t="shared" si="15"/>
        <v>104</v>
      </c>
      <c r="P175" s="119"/>
      <c r="Q175" s="51">
        <f t="shared" si="16"/>
        <v>104</v>
      </c>
      <c r="R175" s="67">
        <f>'[1]Приложение1 ИТОГО 091116 '!G13</f>
        <v>104</v>
      </c>
      <c r="S175" s="51">
        <f t="shared" si="17"/>
        <v>104</v>
      </c>
      <c r="T175" s="119"/>
    </row>
    <row r="176" spans="1:20" ht="75">
      <c r="A176" s="64" t="str">
        <f>'[1]Приложение1 ИТОГО 091116 '!A14</f>
        <v xml:space="preserve">
09.011.1</v>
      </c>
      <c r="B176" s="65" t="str">
        <f>'[1]Приложение1 ИТОГО 091116 '!B14</f>
        <v>Ведение информационных ресурсов и баз данных</v>
      </c>
      <c r="C176" s="68" t="s">
        <v>626</v>
      </c>
      <c r="D176" s="49" t="s">
        <v>617</v>
      </c>
      <c r="E176" s="66" t="str">
        <f>'[1]Приложение1 ИТОГО 091116 '!D14</f>
        <v>единиц</v>
      </c>
      <c r="F176" s="116"/>
      <c r="G176" s="119"/>
      <c r="H176" s="49" t="s">
        <v>619</v>
      </c>
      <c r="I176" s="51">
        <f t="shared" si="12"/>
        <v>106</v>
      </c>
      <c r="J176" s="67">
        <f>'[1]Приложение1 ИТОГО 091116 '!E14</f>
        <v>106</v>
      </c>
      <c r="K176" s="51">
        <f t="shared" si="13"/>
        <v>106</v>
      </c>
      <c r="L176" s="119"/>
      <c r="M176" s="51">
        <f t="shared" si="14"/>
        <v>108</v>
      </c>
      <c r="N176" s="67">
        <f>'[1]Приложение1 ИТОГО 091116 '!F14</f>
        <v>108</v>
      </c>
      <c r="O176" s="51">
        <f t="shared" si="15"/>
        <v>108</v>
      </c>
      <c r="P176" s="119"/>
      <c r="Q176" s="51">
        <f t="shared" si="16"/>
        <v>111</v>
      </c>
      <c r="R176" s="67">
        <f>'[1]Приложение1 ИТОГО 091116 '!G14</f>
        <v>111</v>
      </c>
      <c r="S176" s="51">
        <f t="shared" si="17"/>
        <v>111</v>
      </c>
      <c r="T176" s="119"/>
    </row>
    <row r="177" spans="1:20" ht="75">
      <c r="A177" s="64" t="str">
        <f>'[1]Приложение1 ИТОГО 091116 '!A15</f>
        <v>09.019.1</v>
      </c>
      <c r="B177" s="65" t="str">
        <f>'[1]Приложение1 ИТОГО 091116 '!B15</f>
        <v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v>
      </c>
      <c r="C177" s="68" t="s">
        <v>626</v>
      </c>
      <c r="D177" s="49" t="s">
        <v>617</v>
      </c>
      <c r="E177" s="66" t="str">
        <f>'[1]Приложение1 ИТОГО 091116 '!D15</f>
        <v>единиц</v>
      </c>
      <c r="F177" s="116"/>
      <c r="G177" s="119"/>
      <c r="H177" s="49" t="s">
        <v>619</v>
      </c>
      <c r="I177" s="51">
        <f t="shared" si="12"/>
        <v>6</v>
      </c>
      <c r="J177" s="67">
        <f>'[1]Приложение1 ИТОГО 091116 '!E15</f>
        <v>6</v>
      </c>
      <c r="K177" s="51">
        <f t="shared" si="13"/>
        <v>6</v>
      </c>
      <c r="L177" s="119"/>
      <c r="M177" s="51">
        <f t="shared" si="14"/>
        <v>6</v>
      </c>
      <c r="N177" s="67">
        <f>'[1]Приложение1 ИТОГО 091116 '!F15</f>
        <v>6</v>
      </c>
      <c r="O177" s="51">
        <f t="shared" si="15"/>
        <v>6</v>
      </c>
      <c r="P177" s="119"/>
      <c r="Q177" s="51">
        <f t="shared" si="16"/>
        <v>6</v>
      </c>
      <c r="R177" s="67">
        <f>'[1]Приложение1 ИТОГО 091116 '!G15</f>
        <v>6</v>
      </c>
      <c r="S177" s="51">
        <f t="shared" si="17"/>
        <v>6</v>
      </c>
      <c r="T177" s="119"/>
    </row>
    <row r="178" spans="1:20" ht="135">
      <c r="A178" s="64" t="str">
        <f>'[1]Приложение1 ИТОГО 091116 '!A16</f>
        <v>14.011.0</v>
      </c>
      <c r="B178" s="65" t="str">
        <f>'[1]Приложение1 ИТОГО 091116 '!B16</f>
        <v>Предоставление консультационных и методических услуг</v>
      </c>
      <c r="C178" s="68" t="s">
        <v>625</v>
      </c>
      <c r="D178" s="49" t="s">
        <v>617</v>
      </c>
      <c r="E178" s="66" t="str">
        <f>'[1]Приложение1 ИТОГО 091116 '!D16</f>
        <v>штука</v>
      </c>
      <c r="F178" s="116"/>
      <c r="G178" s="119"/>
      <c r="H178" s="49" t="s">
        <v>619</v>
      </c>
      <c r="I178" s="51">
        <f t="shared" si="12"/>
        <v>15</v>
      </c>
      <c r="J178" s="67">
        <f>'[1]Приложение1 ИТОГО 091116 '!E16</f>
        <v>15</v>
      </c>
      <c r="K178" s="51">
        <f t="shared" si="13"/>
        <v>15</v>
      </c>
      <c r="L178" s="119"/>
      <c r="M178" s="51">
        <f t="shared" si="14"/>
        <v>15</v>
      </c>
      <c r="N178" s="67">
        <f>'[1]Приложение1 ИТОГО 091116 '!F16</f>
        <v>15</v>
      </c>
      <c r="O178" s="51">
        <f t="shared" si="15"/>
        <v>15</v>
      </c>
      <c r="P178" s="119"/>
      <c r="Q178" s="51">
        <f t="shared" si="16"/>
        <v>15</v>
      </c>
      <c r="R178" s="67">
        <f>'[1]Приложение1 ИТОГО 091116 '!G16</f>
        <v>15</v>
      </c>
      <c r="S178" s="51">
        <f t="shared" si="17"/>
        <v>15</v>
      </c>
      <c r="T178" s="119"/>
    </row>
    <row r="179" spans="1:20" ht="135">
      <c r="A179" s="64" t="str">
        <f>'[1]Приложение1 ИТОГО 091116 '!A17</f>
        <v xml:space="preserve">
14.002.1
</v>
      </c>
      <c r="B179" s="65" t="str">
        <f>'[1]Приложение1 ИТОГО 091116 '!B17</f>
        <v>Осуществление издательской деятельности</v>
      </c>
      <c r="C179" s="51" t="s">
        <v>625</v>
      </c>
      <c r="D179" s="49" t="s">
        <v>617</v>
      </c>
      <c r="E179" s="66" t="str">
        <f>'[1]Приложение1 ИТОГО 091116 '!D17</f>
        <v>штука</v>
      </c>
      <c r="F179" s="116"/>
      <c r="G179" s="119"/>
      <c r="H179" s="49" t="s">
        <v>619</v>
      </c>
      <c r="I179" s="51">
        <f t="shared" si="12"/>
        <v>6000</v>
      </c>
      <c r="J179" s="67">
        <f>'[1]Приложение1 ИТОГО 091116 '!E17</f>
        <v>6000</v>
      </c>
      <c r="K179" s="51">
        <f t="shared" si="13"/>
        <v>6000</v>
      </c>
      <c r="L179" s="119"/>
      <c r="M179" s="51">
        <f t="shared" si="14"/>
        <v>6000</v>
      </c>
      <c r="N179" s="67">
        <f>'[1]Приложение1 ИТОГО 091116 '!F17</f>
        <v>6000</v>
      </c>
      <c r="O179" s="51">
        <f t="shared" si="15"/>
        <v>6000</v>
      </c>
      <c r="P179" s="119"/>
      <c r="Q179" s="51">
        <f t="shared" si="16"/>
        <v>6000</v>
      </c>
      <c r="R179" s="67">
        <f>'[1]Приложение1 ИТОГО 091116 '!G17</f>
        <v>6000</v>
      </c>
      <c r="S179" s="51">
        <f t="shared" si="17"/>
        <v>6000</v>
      </c>
      <c r="T179" s="119"/>
    </row>
    <row r="180" spans="1:20" ht="75">
      <c r="A180" s="64" t="str">
        <f>'[1]Приложение1 ИТОГО 091116 '!A18</f>
        <v>09.019.1</v>
      </c>
      <c r="B180" s="65" t="str">
        <f>'[1]Приложение1 ИТОГО 091116 '!B18</f>
        <v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v>
      </c>
      <c r="C180" s="68" t="s">
        <v>626</v>
      </c>
      <c r="D180" s="49" t="s">
        <v>617</v>
      </c>
      <c r="E180" s="66" t="str">
        <f>'[1]Приложение1 ИТОГО 091116 '!D18</f>
        <v>Шт.</v>
      </c>
      <c r="F180" s="116"/>
      <c r="G180" s="119"/>
      <c r="H180" s="49" t="s">
        <v>619</v>
      </c>
      <c r="I180" s="51">
        <f t="shared" si="12"/>
        <v>2</v>
      </c>
      <c r="J180" s="67">
        <f>'[1]Приложение1 ИТОГО 091116 '!E18</f>
        <v>2</v>
      </c>
      <c r="K180" s="51">
        <f t="shared" si="13"/>
        <v>2</v>
      </c>
      <c r="L180" s="119"/>
      <c r="M180" s="51">
        <f t="shared" si="14"/>
        <v>2</v>
      </c>
      <c r="N180" s="67">
        <f>'[1]Приложение1 ИТОГО 091116 '!F18</f>
        <v>2</v>
      </c>
      <c r="O180" s="51">
        <f t="shared" si="15"/>
        <v>2</v>
      </c>
      <c r="P180" s="119"/>
      <c r="Q180" s="51">
        <f t="shared" si="16"/>
        <v>2</v>
      </c>
      <c r="R180" s="67">
        <f>'[1]Приложение1 ИТОГО 091116 '!G18</f>
        <v>2</v>
      </c>
      <c r="S180" s="51">
        <f t="shared" si="17"/>
        <v>2</v>
      </c>
      <c r="T180" s="119"/>
    </row>
    <row r="181" spans="1:20" ht="14.25" customHeight="1">
      <c r="A181" s="64" t="str">
        <f>'[1]Приложение1 ИТОГО 091116 '!A19</f>
        <v>11.Г55.1</v>
      </c>
      <c r="B181" s="65" t="str">
        <f>'[1]Приложение1 ИТОГО 091116 '!B19</f>
        <v>Научно-методическое обеспечение</v>
      </c>
      <c r="C181" s="49" t="s">
        <v>616</v>
      </c>
      <c r="D181" s="49" t="s">
        <v>617</v>
      </c>
      <c r="E181" s="66" t="str">
        <f>'[1]Приложение1 ИТОГО 091116 '!D19</f>
        <v>Шт.</v>
      </c>
      <c r="F181" s="116"/>
      <c r="G181" s="119"/>
      <c r="H181" s="49" t="s">
        <v>619</v>
      </c>
      <c r="I181" s="51">
        <f t="shared" si="12"/>
        <v>4</v>
      </c>
      <c r="J181" s="67">
        <f>'[1]Приложение1 ИТОГО 091116 '!E19</f>
        <v>4</v>
      </c>
      <c r="K181" s="51">
        <f t="shared" si="13"/>
        <v>4</v>
      </c>
      <c r="L181" s="119"/>
      <c r="M181" s="51">
        <f t="shared" si="14"/>
        <v>4</v>
      </c>
      <c r="N181" s="67">
        <f>'[1]Приложение1 ИТОГО 091116 '!F19</f>
        <v>4</v>
      </c>
      <c r="O181" s="51">
        <f t="shared" si="15"/>
        <v>4</v>
      </c>
      <c r="P181" s="119"/>
      <c r="Q181" s="51">
        <f t="shared" si="16"/>
        <v>4</v>
      </c>
      <c r="R181" s="67">
        <f>'[1]Приложение1 ИТОГО 091116 '!G19</f>
        <v>4</v>
      </c>
      <c r="S181" s="51">
        <f t="shared" si="17"/>
        <v>4</v>
      </c>
      <c r="T181" s="119"/>
    </row>
    <row r="182" spans="1:20" ht="135">
      <c r="A182" s="64" t="str">
        <f>'[1]Приложение1 ИТОГО 091116 '!A20</f>
        <v>14.012.1</v>
      </c>
      <c r="B182" s="65" t="str">
        <f>'[1]Приложение1 ИТОГО 091116 '!B20</f>
        <v>Предоставление консультационных и методических услуг</v>
      </c>
      <c r="C182" s="51" t="s">
        <v>625</v>
      </c>
      <c r="D182" s="49" t="s">
        <v>617</v>
      </c>
      <c r="E182" s="66" t="str">
        <f>'[1]Приложение1 ИТОГО 091116 '!D20</f>
        <v>Шт.</v>
      </c>
      <c r="F182" s="116"/>
      <c r="G182" s="119"/>
      <c r="H182" s="49" t="s">
        <v>619</v>
      </c>
      <c r="I182" s="51">
        <f t="shared" si="12"/>
        <v>130</v>
      </c>
      <c r="J182" s="67">
        <f>'[1]Приложение1 ИТОГО 091116 '!E20</f>
        <v>130</v>
      </c>
      <c r="K182" s="51">
        <f t="shared" si="13"/>
        <v>130</v>
      </c>
      <c r="L182" s="119"/>
      <c r="M182" s="51">
        <f t="shared" si="14"/>
        <v>140</v>
      </c>
      <c r="N182" s="67">
        <f>'[1]Приложение1 ИТОГО 091116 '!F20</f>
        <v>140</v>
      </c>
      <c r="O182" s="51">
        <f t="shared" si="15"/>
        <v>140</v>
      </c>
      <c r="P182" s="119"/>
      <c r="Q182" s="51">
        <f t="shared" si="16"/>
        <v>140</v>
      </c>
      <c r="R182" s="67">
        <f>'[1]Приложение1 ИТОГО 091116 '!G20</f>
        <v>140</v>
      </c>
      <c r="S182" s="51">
        <f t="shared" si="17"/>
        <v>140</v>
      </c>
      <c r="T182" s="119"/>
    </row>
    <row r="183" spans="1:20" ht="135">
      <c r="A183" s="64" t="str">
        <f>'[1]Приложение1 ИТОГО 091116 '!A21</f>
        <v>14.008.1</v>
      </c>
      <c r="B183" s="65" t="str">
        <f>'[1]Приложение1 ИТОГО 091116 '!B21</f>
        <v>Обработка телефонных вызовов</v>
      </c>
      <c r="C183" s="51" t="s">
        <v>625</v>
      </c>
      <c r="D183" s="49" t="s">
        <v>617</v>
      </c>
      <c r="E183" s="66" t="str">
        <f>'[1]Приложение1 ИТОГО 091116 '!D21</f>
        <v>Шт.</v>
      </c>
      <c r="F183" s="116"/>
      <c r="G183" s="119"/>
      <c r="H183" s="49" t="s">
        <v>619</v>
      </c>
      <c r="I183" s="51">
        <f t="shared" si="12"/>
        <v>4000</v>
      </c>
      <c r="J183" s="67">
        <f>'[1]Приложение1 ИТОГО 091116 '!E21</f>
        <v>4000</v>
      </c>
      <c r="K183" s="51">
        <f t="shared" si="13"/>
        <v>4000</v>
      </c>
      <c r="L183" s="119"/>
      <c r="M183" s="51">
        <f t="shared" si="14"/>
        <v>4000</v>
      </c>
      <c r="N183" s="67">
        <f>'[1]Приложение1 ИТОГО 091116 '!F21</f>
        <v>4000</v>
      </c>
      <c r="O183" s="51">
        <f t="shared" si="15"/>
        <v>4000</v>
      </c>
      <c r="P183" s="119"/>
      <c r="Q183" s="51">
        <f t="shared" si="16"/>
        <v>4000</v>
      </c>
      <c r="R183" s="67">
        <f>'[1]Приложение1 ИТОГО 091116 '!G21</f>
        <v>4000</v>
      </c>
      <c r="S183" s="51">
        <f t="shared" si="17"/>
        <v>4000</v>
      </c>
      <c r="T183" s="119"/>
    </row>
    <row r="184" spans="1:20" ht="135">
      <c r="A184" s="64" t="str">
        <f>'[1]Приложение1 ИТОГО 091116 '!A22</f>
        <v>14.006.1</v>
      </c>
      <c r="B184" s="65" t="str">
        <f>'[1]Приложение1 ИТОГО 091116 '!B22</f>
        <v>Копирование и подготовка документов</v>
      </c>
      <c r="C184" s="51" t="s">
        <v>625</v>
      </c>
      <c r="D184" s="49" t="s">
        <v>617</v>
      </c>
      <c r="E184" s="66" t="str">
        <f>'[1]Приложение1 ИТОГО 091116 '!D22</f>
        <v>Шт.</v>
      </c>
      <c r="F184" s="116"/>
      <c r="G184" s="119"/>
      <c r="H184" s="49" t="s">
        <v>619</v>
      </c>
      <c r="I184" s="51">
        <f t="shared" si="12"/>
        <v>950000</v>
      </c>
      <c r="J184" s="67">
        <f>'[1]Приложение1 ИТОГО 091116 '!E22</f>
        <v>950000</v>
      </c>
      <c r="K184" s="51">
        <f t="shared" si="13"/>
        <v>950000</v>
      </c>
      <c r="L184" s="119"/>
      <c r="M184" s="51">
        <f t="shared" si="14"/>
        <v>950000</v>
      </c>
      <c r="N184" s="67">
        <f>'[1]Приложение1 ИТОГО 091116 '!F22</f>
        <v>950000</v>
      </c>
      <c r="O184" s="51">
        <f t="shared" si="15"/>
        <v>950000</v>
      </c>
      <c r="P184" s="119"/>
      <c r="Q184" s="51">
        <f t="shared" si="16"/>
        <v>950000</v>
      </c>
      <c r="R184" s="67">
        <f>'[1]Приложение1 ИТОГО 091116 '!G22</f>
        <v>950000</v>
      </c>
      <c r="S184" s="51">
        <f t="shared" si="17"/>
        <v>950000</v>
      </c>
      <c r="T184" s="119"/>
    </row>
    <row r="185" spans="1:20" ht="105">
      <c r="A185" s="64" t="str">
        <f>'[1]Приложение1 ИТОГО 091116 '!A23</f>
        <v>13.001.1</v>
      </c>
      <c r="B185" s="65" t="str">
        <f>'[1]Приложение1 ИТОГО 091116 '!B23</f>
        <v>Ведение бухгалтерского учета бюджетных учреждений, формирование регистров бюджетного учета</v>
      </c>
      <c r="C185" s="51" t="s">
        <v>627</v>
      </c>
      <c r="D185" s="49" t="s">
        <v>617</v>
      </c>
      <c r="E185" s="66" t="str">
        <f>'[1]Приложение1 ИТОГО 091116 '!D23</f>
        <v>ед.</v>
      </c>
      <c r="F185" s="116"/>
      <c r="G185" s="119"/>
      <c r="H185" s="49" t="s">
        <v>619</v>
      </c>
      <c r="I185" s="51">
        <f t="shared" si="12"/>
        <v>162</v>
      </c>
      <c r="J185" s="67">
        <f>'[1]Приложение1 ИТОГО 091116 '!E23</f>
        <v>162</v>
      </c>
      <c r="K185" s="51">
        <f t="shared" si="13"/>
        <v>162</v>
      </c>
      <c r="L185" s="119"/>
      <c r="M185" s="51">
        <f t="shared" si="14"/>
        <v>162</v>
      </c>
      <c r="N185" s="67">
        <f>'[1]Приложение1 ИТОГО 091116 '!F23</f>
        <v>162</v>
      </c>
      <c r="O185" s="51">
        <f t="shared" si="15"/>
        <v>162</v>
      </c>
      <c r="P185" s="119"/>
      <c r="Q185" s="51">
        <f t="shared" si="16"/>
        <v>162</v>
      </c>
      <c r="R185" s="67">
        <f>'[1]Приложение1 ИТОГО 091116 '!G23</f>
        <v>162</v>
      </c>
      <c r="S185" s="51">
        <f t="shared" si="17"/>
        <v>162</v>
      </c>
      <c r="T185" s="119"/>
    </row>
    <row r="186" spans="1:20" ht="105">
      <c r="A186" s="64" t="str">
        <f>'[1]Приложение1 ИТОГО 091116 '!A24</f>
        <v>13.002.1</v>
      </c>
      <c r="B186" s="65" t="str">
        <f>'[1]Приложение1 ИТОГО 091116 '!B24</f>
        <v xml:space="preserve">Ведение бухгалтерского учета автономных учреждений, формирование регистров бюджетного учета
</v>
      </c>
      <c r="C186" s="51" t="s">
        <v>627</v>
      </c>
      <c r="D186" s="49" t="s">
        <v>617</v>
      </c>
      <c r="E186" s="66" t="str">
        <f>'[1]Приложение1 ИТОГО 091116 '!D24</f>
        <v>ед.</v>
      </c>
      <c r="F186" s="116"/>
      <c r="G186" s="119"/>
      <c r="H186" s="49" t="s">
        <v>619</v>
      </c>
      <c r="I186" s="51">
        <f t="shared" si="12"/>
        <v>18</v>
      </c>
      <c r="J186" s="67">
        <f>'[1]Приложение1 ИТОГО 091116 '!E24</f>
        <v>18</v>
      </c>
      <c r="K186" s="51">
        <f t="shared" si="13"/>
        <v>18</v>
      </c>
      <c r="L186" s="119"/>
      <c r="M186" s="51">
        <f t="shared" si="14"/>
        <v>18</v>
      </c>
      <c r="N186" s="67">
        <f>'[1]Приложение1 ИТОГО 091116 '!F24</f>
        <v>18</v>
      </c>
      <c r="O186" s="51">
        <f t="shared" si="15"/>
        <v>18</v>
      </c>
      <c r="P186" s="119"/>
      <c r="Q186" s="51">
        <f t="shared" si="16"/>
        <v>18</v>
      </c>
      <c r="R186" s="67">
        <f>'[1]Приложение1 ИТОГО 091116 '!G24</f>
        <v>18</v>
      </c>
      <c r="S186" s="51">
        <f t="shared" si="17"/>
        <v>18</v>
      </c>
      <c r="T186" s="119"/>
    </row>
    <row r="187" spans="1:20" ht="105">
      <c r="A187" s="64" t="str">
        <f>'[1]Приложение1 ИТОГО 091116 '!A25</f>
        <v>13.003.1</v>
      </c>
      <c r="B187" s="65" t="str">
        <f>'[1]Приложение1 ИТОГО 091116 '!B25</f>
        <v>Ведение бухгалтерского учета казенных учреждений, формирование регистров бюджетного учета</v>
      </c>
      <c r="C187" s="51" t="s">
        <v>627</v>
      </c>
      <c r="D187" s="49" t="s">
        <v>617</v>
      </c>
      <c r="E187" s="66" t="str">
        <f>'[1]Приложение1 ИТОГО 091116 '!D25</f>
        <v>ед.</v>
      </c>
      <c r="F187" s="116"/>
      <c r="G187" s="119"/>
      <c r="H187" s="49" t="s">
        <v>619</v>
      </c>
      <c r="I187" s="51">
        <f t="shared" si="12"/>
        <v>9</v>
      </c>
      <c r="J187" s="67">
        <f>'[1]Приложение1 ИТОГО 091116 '!E25</f>
        <v>9</v>
      </c>
      <c r="K187" s="51">
        <f t="shared" si="13"/>
        <v>9</v>
      </c>
      <c r="L187" s="119"/>
      <c r="M187" s="51">
        <f t="shared" si="14"/>
        <v>9</v>
      </c>
      <c r="N187" s="67">
        <f>'[1]Приложение1 ИТОГО 091116 '!F25</f>
        <v>9</v>
      </c>
      <c r="O187" s="51">
        <f t="shared" si="15"/>
        <v>9</v>
      </c>
      <c r="P187" s="119"/>
      <c r="Q187" s="51">
        <f t="shared" si="16"/>
        <v>9</v>
      </c>
      <c r="R187" s="67">
        <f>'[1]Приложение1 ИТОГО 091116 '!G25</f>
        <v>9</v>
      </c>
      <c r="S187" s="51">
        <f t="shared" si="17"/>
        <v>9</v>
      </c>
      <c r="T187" s="119"/>
    </row>
    <row r="188" spans="1:20" ht="105">
      <c r="A188" s="64" t="str">
        <f>'[1]Приложение1 ИТОГО 091116 '!A26</f>
        <v>13.006.1</v>
      </c>
      <c r="B188" s="65" t="str">
        <f>'[1]Приложение1 ИТОГО 091116 '!B26</f>
        <v>Формирование финансовой (бухгалтерской) отчетности бюджетных и автономных учреждений</v>
      </c>
      <c r="C188" s="51" t="s">
        <v>627</v>
      </c>
      <c r="D188" s="49" t="s">
        <v>617</v>
      </c>
      <c r="E188" s="66" t="str">
        <f>'[1]Приложение1 ИТОГО 091116 '!D26</f>
        <v>ед.</v>
      </c>
      <c r="F188" s="116"/>
      <c r="G188" s="119"/>
      <c r="H188" s="49" t="s">
        <v>619</v>
      </c>
      <c r="I188" s="51">
        <f t="shared" si="12"/>
        <v>415</v>
      </c>
      <c r="J188" s="67">
        <f>'[1]Приложение1 ИТОГО 091116 '!E26</f>
        <v>415</v>
      </c>
      <c r="K188" s="51">
        <f t="shared" si="13"/>
        <v>415</v>
      </c>
      <c r="L188" s="119"/>
      <c r="M188" s="51">
        <f t="shared" si="14"/>
        <v>415</v>
      </c>
      <c r="N188" s="67">
        <f>'[1]Приложение1 ИТОГО 091116 '!F26</f>
        <v>415</v>
      </c>
      <c r="O188" s="51">
        <f t="shared" si="15"/>
        <v>415</v>
      </c>
      <c r="P188" s="119"/>
      <c r="Q188" s="51">
        <f t="shared" si="16"/>
        <v>415</v>
      </c>
      <c r="R188" s="67">
        <f>'[1]Приложение1 ИТОГО 091116 '!G26</f>
        <v>415</v>
      </c>
      <c r="S188" s="51">
        <f t="shared" si="17"/>
        <v>415</v>
      </c>
      <c r="T188" s="119"/>
    </row>
    <row r="189" spans="1:20" ht="105">
      <c r="A189" s="64" t="str">
        <f>'[1]Приложение1 ИТОГО 091116 '!A27</f>
        <v xml:space="preserve">
13.008.1</v>
      </c>
      <c r="B189" s="65" t="str">
        <f>'[1]Приложение1 ИТОГО 091116 '!B27</f>
        <v>Формирование бюджетной отчетности для главного распорядителя, распорядителя бюджетных средств, уполномоченного на формирование сводных и консолидированных форм отчетности</v>
      </c>
      <c r="C189" s="51" t="s">
        <v>627</v>
      </c>
      <c r="D189" s="49" t="s">
        <v>617</v>
      </c>
      <c r="E189" s="66" t="str">
        <f>'[1]Приложение1 ИТОГО 091116 '!D27</f>
        <v>ед.</v>
      </c>
      <c r="F189" s="116"/>
      <c r="G189" s="119"/>
      <c r="H189" s="49" t="s">
        <v>619</v>
      </c>
      <c r="I189" s="51">
        <f t="shared" si="12"/>
        <v>45</v>
      </c>
      <c r="J189" s="67">
        <f>'[1]Приложение1 ИТОГО 091116 '!E27</f>
        <v>45</v>
      </c>
      <c r="K189" s="51">
        <f t="shared" si="13"/>
        <v>45</v>
      </c>
      <c r="L189" s="119"/>
      <c r="M189" s="51">
        <f t="shared" si="14"/>
        <v>45</v>
      </c>
      <c r="N189" s="67">
        <f>'[1]Приложение1 ИТОГО 091116 '!F27</f>
        <v>45</v>
      </c>
      <c r="O189" s="51">
        <f t="shared" si="15"/>
        <v>45</v>
      </c>
      <c r="P189" s="119"/>
      <c r="Q189" s="51">
        <f t="shared" si="16"/>
        <v>45</v>
      </c>
      <c r="R189" s="67">
        <f>'[1]Приложение1 ИТОГО 091116 '!G27</f>
        <v>45</v>
      </c>
      <c r="S189" s="51">
        <f t="shared" si="17"/>
        <v>45</v>
      </c>
      <c r="T189" s="119"/>
    </row>
    <row r="190" spans="1:20" ht="30">
      <c r="A190" s="64" t="str">
        <f>'[1]Приложение1 ИТОГО 091116 '!A28</f>
        <v>11Г540</v>
      </c>
      <c r="B190" s="65" t="str">
        <f>'[1]Приложение1 ИТОГО 091116 '!B28</f>
        <v>Коррекционно-развивающая, компенсирующая и логопедическая помощь обучающимся</v>
      </c>
      <c r="C190" s="49" t="s">
        <v>402</v>
      </c>
      <c r="D190" s="49" t="s">
        <v>266</v>
      </c>
      <c r="E190" s="66" t="str">
        <f>'[1]Приложение1 ИТОГО 091116 '!D28</f>
        <v>человек</v>
      </c>
      <c r="F190" s="116"/>
      <c r="G190" s="119"/>
      <c r="H190" s="51"/>
      <c r="I190" s="51">
        <f t="shared" si="12"/>
        <v>400</v>
      </c>
      <c r="J190" s="67">
        <f>'[1]Приложение1 ИТОГО 091116 '!E28</f>
        <v>400</v>
      </c>
      <c r="K190" s="51">
        <f t="shared" si="13"/>
        <v>400</v>
      </c>
      <c r="L190" s="119"/>
      <c r="M190" s="51">
        <f t="shared" si="14"/>
        <v>450</v>
      </c>
      <c r="N190" s="67">
        <f>'[1]Приложение1 ИТОГО 091116 '!F28</f>
        <v>450</v>
      </c>
      <c r="O190" s="51">
        <f t="shared" si="15"/>
        <v>450</v>
      </c>
      <c r="P190" s="119"/>
      <c r="Q190" s="51">
        <f t="shared" si="16"/>
        <v>450</v>
      </c>
      <c r="R190" s="67">
        <f>'[1]Приложение1 ИТОГО 091116 '!G28</f>
        <v>450</v>
      </c>
      <c r="S190" s="51">
        <f t="shared" si="17"/>
        <v>450</v>
      </c>
      <c r="T190" s="119"/>
    </row>
    <row r="191" spans="1:20" ht="14.25" customHeight="1">
      <c r="A191" s="64" t="str">
        <f>'[1]Приложение1 ИТОГО 091116 '!A29</f>
        <v>11.Г55.1</v>
      </c>
      <c r="B191" s="65" t="str">
        <f>'[1]Приложение1 ИТОГО 091116 '!B29</f>
        <v>Научно-методическое обеспечение</v>
      </c>
      <c r="C191" s="49" t="s">
        <v>402</v>
      </c>
      <c r="D191" s="49" t="s">
        <v>617</v>
      </c>
      <c r="E191" s="66" t="str">
        <f>'[1]Приложение1 ИТОГО 091116 '!D29</f>
        <v>единиц</v>
      </c>
      <c r="F191" s="116"/>
      <c r="G191" s="119"/>
      <c r="H191" s="49" t="s">
        <v>619</v>
      </c>
      <c r="I191" s="51">
        <f t="shared" si="12"/>
        <v>24</v>
      </c>
      <c r="J191" s="67">
        <f>'[1]Приложение1 ИТОГО 091116 '!E29</f>
        <v>24</v>
      </c>
      <c r="K191" s="51">
        <f t="shared" si="13"/>
        <v>24</v>
      </c>
      <c r="L191" s="119"/>
      <c r="M191" s="51">
        <f t="shared" si="14"/>
        <v>24</v>
      </c>
      <c r="N191" s="67">
        <f>'[1]Приложение1 ИТОГО 091116 '!F29</f>
        <v>24</v>
      </c>
      <c r="O191" s="51">
        <f t="shared" si="15"/>
        <v>24</v>
      </c>
      <c r="P191" s="119"/>
      <c r="Q191" s="51">
        <f t="shared" si="16"/>
        <v>24</v>
      </c>
      <c r="R191" s="67">
        <f>'[1]Приложение1 ИТОГО 091116 '!G29</f>
        <v>24</v>
      </c>
      <c r="S191" s="51">
        <f t="shared" si="17"/>
        <v>24</v>
      </c>
      <c r="T191" s="119"/>
    </row>
    <row r="192" spans="1:20" ht="90">
      <c r="A192" s="64" t="str">
        <f>'[1]Приложение1 ИТОГО 091116 '!A30</f>
        <v>32.006.0</v>
      </c>
      <c r="B192" s="65" t="str">
        <f>'[1]Приложение1 ИТОГО 091116 '!B30</f>
        <v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v>
      </c>
      <c r="C192" s="69" t="s">
        <v>628</v>
      </c>
      <c r="D192" s="49" t="s">
        <v>266</v>
      </c>
      <c r="E192" s="66" t="str">
        <f>'[1]Приложение1 ИТОГО 091116 '!D30</f>
        <v>чел.</v>
      </c>
      <c r="F192" s="116"/>
      <c r="G192" s="119"/>
      <c r="H192" s="51"/>
      <c r="I192" s="51">
        <f t="shared" si="12"/>
        <v>195</v>
      </c>
      <c r="J192" s="67">
        <f>'[1]Приложение1 ИТОГО 091116 '!E30</f>
        <v>195</v>
      </c>
      <c r="K192" s="51">
        <f t="shared" si="13"/>
        <v>195</v>
      </c>
      <c r="L192" s="119"/>
      <c r="M192" s="51">
        <f t="shared" si="14"/>
        <v>205</v>
      </c>
      <c r="N192" s="67">
        <f>'[1]Приложение1 ИТОГО 091116 '!F30</f>
        <v>205</v>
      </c>
      <c r="O192" s="51">
        <f t="shared" si="15"/>
        <v>205</v>
      </c>
      <c r="P192" s="119"/>
      <c r="Q192" s="51">
        <f t="shared" si="16"/>
        <v>190</v>
      </c>
      <c r="R192" s="67">
        <f>'[1]Приложение1 ИТОГО 091116 '!G30</f>
        <v>190</v>
      </c>
      <c r="S192" s="51">
        <f t="shared" si="17"/>
        <v>190</v>
      </c>
      <c r="T192" s="119"/>
    </row>
    <row r="193" spans="1:20" ht="90">
      <c r="A193" s="64" t="str">
        <f>'[1]Приложение1 ИТОГО 091116 '!A31</f>
        <v>32.005.0</v>
      </c>
      <c r="B193" s="65" t="str">
        <f>'[1]Приложение1 ИТОГО 091116 '!B31</f>
        <v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v>
      </c>
      <c r="C193" s="69" t="s">
        <v>628</v>
      </c>
      <c r="D193" s="49" t="s">
        <v>617</v>
      </c>
      <c r="E193" s="66" t="str">
        <f>'[1]Приложение1 ИТОГО 091116 '!D31</f>
        <v>ед.</v>
      </c>
      <c r="F193" s="116"/>
      <c r="G193" s="119"/>
      <c r="H193" s="51"/>
      <c r="I193" s="51">
        <f t="shared" si="12"/>
        <v>450</v>
      </c>
      <c r="J193" s="67">
        <f>'[1]Приложение1 ИТОГО 091116 '!E31</f>
        <v>450</v>
      </c>
      <c r="K193" s="51">
        <f t="shared" si="13"/>
        <v>450</v>
      </c>
      <c r="L193" s="119"/>
      <c r="M193" s="51">
        <f t="shared" si="14"/>
        <v>450</v>
      </c>
      <c r="N193" s="67">
        <f>'[1]Приложение1 ИТОГО 091116 '!F31</f>
        <v>450</v>
      </c>
      <c r="O193" s="51">
        <f t="shared" si="15"/>
        <v>450</v>
      </c>
      <c r="P193" s="119"/>
      <c r="Q193" s="51">
        <f t="shared" si="16"/>
        <v>450</v>
      </c>
      <c r="R193" s="67">
        <f>'[1]Приложение1 ИТОГО 091116 '!G31</f>
        <v>450</v>
      </c>
      <c r="S193" s="51">
        <f t="shared" si="17"/>
        <v>450</v>
      </c>
      <c r="T193" s="119"/>
    </row>
    <row r="194" spans="1:20" ht="90">
      <c r="A194" s="64" t="str">
        <f>'[1]Приложение1 ИТОГО 091116 '!A32</f>
        <v>32.005.0</v>
      </c>
      <c r="B194" s="65" t="str">
        <f>'[1]Приложение1 ИТОГО 091116 '!B32</f>
        <v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 опасном положении</v>
      </c>
      <c r="C194" s="69" t="s">
        <v>628</v>
      </c>
      <c r="D194" s="49" t="s">
        <v>617</v>
      </c>
      <c r="E194" s="66" t="str">
        <f>'[1]Приложение1 ИТОГО 091116 '!D32</f>
        <v>единиц</v>
      </c>
      <c r="F194" s="116"/>
      <c r="G194" s="119"/>
      <c r="H194" s="49" t="s">
        <v>619</v>
      </c>
      <c r="I194" s="51">
        <f t="shared" si="12"/>
        <v>12</v>
      </c>
      <c r="J194" s="67">
        <f>'[1]Приложение1 ИТОГО 091116 '!E32</f>
        <v>12</v>
      </c>
      <c r="K194" s="51">
        <f t="shared" si="13"/>
        <v>12</v>
      </c>
      <c r="L194" s="119"/>
      <c r="M194" s="51">
        <f t="shared" si="14"/>
        <v>12</v>
      </c>
      <c r="N194" s="67">
        <f>'[1]Приложение1 ИТОГО 091116 '!F32</f>
        <v>12</v>
      </c>
      <c r="O194" s="51">
        <f t="shared" si="15"/>
        <v>12</v>
      </c>
      <c r="P194" s="119"/>
      <c r="Q194" s="51">
        <f t="shared" si="16"/>
        <v>12</v>
      </c>
      <c r="R194" s="67">
        <f>'[1]Приложение1 ИТОГО 091116 '!G32</f>
        <v>12</v>
      </c>
      <c r="S194" s="51">
        <f t="shared" si="17"/>
        <v>12</v>
      </c>
      <c r="T194" s="119"/>
    </row>
    <row r="195" spans="1:20" ht="90">
      <c r="A195" s="64" t="str">
        <f>'[1]Приложение1 ИТОГО 091116 '!A33</f>
        <v>32.003.0</v>
      </c>
      <c r="B195" s="65" t="str">
        <f>'[1]Приложение1 ИТОГО 091116 '!B33</f>
        <v>Подготовка граждан, выразивших желание принять детей-сирот и детей, оставшихся без попечения родителей, на семейные формы устройства</v>
      </c>
      <c r="C195" s="69" t="s">
        <v>628</v>
      </c>
      <c r="D195" s="49" t="s">
        <v>266</v>
      </c>
      <c r="E195" s="66" t="str">
        <f>'[1]Приложение1 ИТОГО 091116 '!D33</f>
        <v>чел.</v>
      </c>
      <c r="F195" s="116"/>
      <c r="G195" s="119"/>
      <c r="H195" s="51"/>
      <c r="I195" s="51">
        <f t="shared" si="12"/>
        <v>250</v>
      </c>
      <c r="J195" s="67">
        <f>'[1]Приложение1 ИТОГО 091116 '!E33</f>
        <v>250</v>
      </c>
      <c r="K195" s="51">
        <f t="shared" si="13"/>
        <v>250</v>
      </c>
      <c r="L195" s="119"/>
      <c r="M195" s="51">
        <f t="shared" si="14"/>
        <v>250</v>
      </c>
      <c r="N195" s="67">
        <f>'[1]Приложение1 ИТОГО 091116 '!F33</f>
        <v>250</v>
      </c>
      <c r="O195" s="51">
        <f t="shared" si="15"/>
        <v>250</v>
      </c>
      <c r="P195" s="119"/>
      <c r="Q195" s="51">
        <f t="shared" si="16"/>
        <v>250</v>
      </c>
      <c r="R195" s="67">
        <f>'[1]Приложение1 ИТОГО 091116 '!G33</f>
        <v>250</v>
      </c>
      <c r="S195" s="51">
        <f t="shared" si="17"/>
        <v>250</v>
      </c>
      <c r="T195" s="119"/>
    </row>
    <row r="196" spans="1:20" ht="135">
      <c r="A196" s="64" t="str">
        <f>'[1]Приложение1 ИТОГО 091116 '!A34</f>
        <v>14.012.1</v>
      </c>
      <c r="B196" s="65" t="str">
        <f>'[1]Приложение1 ИТОГО 091116 '!B34</f>
        <v>Предоставление консультационных и методических услуг</v>
      </c>
      <c r="C196" s="51" t="s">
        <v>625</v>
      </c>
      <c r="D196" s="49" t="s">
        <v>617</v>
      </c>
      <c r="E196" s="66">
        <f>'[1]Приложение1 ИТОГО 091116 '!D34</f>
        <v>0</v>
      </c>
      <c r="F196" s="116"/>
      <c r="G196" s="119"/>
      <c r="H196" s="49" t="s">
        <v>619</v>
      </c>
      <c r="I196" s="51">
        <f t="shared" si="12"/>
        <v>25000</v>
      </c>
      <c r="J196" s="67">
        <f>'[1]Приложение1 ИТОГО 091116 '!E34</f>
        <v>25000</v>
      </c>
      <c r="K196" s="51">
        <f t="shared" si="13"/>
        <v>25000</v>
      </c>
      <c r="L196" s="119"/>
      <c r="M196" s="51">
        <f t="shared" si="14"/>
        <v>25000</v>
      </c>
      <c r="N196" s="67">
        <f>'[1]Приложение1 ИТОГО 091116 '!F34</f>
        <v>25000</v>
      </c>
      <c r="O196" s="51">
        <f t="shared" si="15"/>
        <v>25000</v>
      </c>
      <c r="P196" s="119"/>
      <c r="Q196" s="51">
        <f t="shared" si="16"/>
        <v>25000</v>
      </c>
      <c r="R196" s="67">
        <f>'[1]Приложение1 ИТОГО 091116 '!G34</f>
        <v>25000</v>
      </c>
      <c r="S196" s="51">
        <f t="shared" si="17"/>
        <v>25000</v>
      </c>
      <c r="T196" s="119"/>
    </row>
    <row r="197" spans="1:20" ht="30">
      <c r="A197" s="64" t="str">
        <f>'[1]Приложение1 ИТОГО 091116 '!A35</f>
        <v>11Г520</v>
      </c>
      <c r="B197" s="65" t="str">
        <f>'[1]Приложение1 ИТОГО 091116 '!B35</f>
        <v>Проведение комплексного психолого–медико–педагогического обследования детей</v>
      </c>
      <c r="C197" s="49" t="s">
        <v>402</v>
      </c>
      <c r="D197" s="49" t="s">
        <v>266</v>
      </c>
      <c r="E197" s="66" t="str">
        <f>'[1]Приложение1 ИТОГО 091116 '!D35</f>
        <v>чел.</v>
      </c>
      <c r="F197" s="116"/>
      <c r="G197" s="119"/>
      <c r="H197" s="51"/>
      <c r="I197" s="51">
        <f t="shared" si="12"/>
        <v>2395</v>
      </c>
      <c r="J197" s="67">
        <f>'[1]Приложение1 ИТОГО 091116 '!E35</f>
        <v>2395</v>
      </c>
      <c r="K197" s="51">
        <f t="shared" si="13"/>
        <v>2395</v>
      </c>
      <c r="L197" s="119"/>
      <c r="M197" s="51">
        <f t="shared" si="14"/>
        <v>2450</v>
      </c>
      <c r="N197" s="67">
        <f>'[1]Приложение1 ИТОГО 091116 '!F35</f>
        <v>2450</v>
      </c>
      <c r="O197" s="51">
        <f t="shared" si="15"/>
        <v>2450</v>
      </c>
      <c r="P197" s="119"/>
      <c r="Q197" s="51">
        <f t="shared" si="16"/>
        <v>2600</v>
      </c>
      <c r="R197" s="67">
        <f>'[1]Приложение1 ИТОГО 091116 '!G35</f>
        <v>2600</v>
      </c>
      <c r="S197" s="51">
        <f t="shared" si="17"/>
        <v>2600</v>
      </c>
      <c r="T197" s="119"/>
    </row>
    <row r="198" spans="1:20" ht="90">
      <c r="A198" s="64" t="str">
        <f>'[1]Приложение1 ИТОГО 091116 '!A36</f>
        <v>32.005.0</v>
      </c>
      <c r="B198" s="65" t="str">
        <f>'[1]Приложение1 ИТОГО 091116 '!B36</f>
        <v xml:space="preserve">Профилактика незаконного потребления наркотических средств и психотропных веществ, наркомании  </v>
      </c>
      <c r="C198" s="69" t="s">
        <v>628</v>
      </c>
      <c r="D198" s="49" t="s">
        <v>266</v>
      </c>
      <c r="E198" s="66" t="str">
        <f>'[1]Приложение1 ИТОГО 091116 '!D36</f>
        <v>чел.</v>
      </c>
      <c r="F198" s="116"/>
      <c r="G198" s="119"/>
      <c r="H198" s="51"/>
      <c r="I198" s="51">
        <f t="shared" si="12"/>
        <v>6000</v>
      </c>
      <c r="J198" s="67">
        <f>'[1]Приложение1 ИТОГО 091116 '!E36</f>
        <v>6000</v>
      </c>
      <c r="K198" s="51">
        <f t="shared" si="13"/>
        <v>6000</v>
      </c>
      <c r="L198" s="119"/>
      <c r="M198" s="51">
        <f t="shared" si="14"/>
        <v>6000</v>
      </c>
      <c r="N198" s="67">
        <f>'[1]Приложение1 ИТОГО 091116 '!F36</f>
        <v>6000</v>
      </c>
      <c r="O198" s="51">
        <f t="shared" si="15"/>
        <v>6000</v>
      </c>
      <c r="P198" s="119"/>
      <c r="Q198" s="51">
        <f t="shared" si="16"/>
        <v>6000</v>
      </c>
      <c r="R198" s="67">
        <f>'[1]Приложение1 ИТОГО 091116 '!G36</f>
        <v>6000</v>
      </c>
      <c r="S198" s="51">
        <f t="shared" si="17"/>
        <v>6000</v>
      </c>
      <c r="T198" s="119"/>
    </row>
    <row r="199" spans="1:20" ht="52.5" customHeight="1">
      <c r="A199" s="64" t="str">
        <f>'[1]Приложение1 ИТОГО 091116 '!A37</f>
        <v>11Г520</v>
      </c>
      <c r="B199" s="65" t="str">
        <f>'[1]Приложение1 ИТОГО 091116 '!B37</f>
        <v>Психолого-медико-педагогическое обследование детей</v>
      </c>
      <c r="C199" s="49" t="s">
        <v>402</v>
      </c>
      <c r="D199" s="49" t="s">
        <v>266</v>
      </c>
      <c r="E199" s="66" t="str">
        <f>'[1]Приложение1 ИТОГО 091116 '!D37</f>
        <v>чел.</v>
      </c>
      <c r="F199" s="116"/>
      <c r="G199" s="119"/>
      <c r="H199" s="51"/>
      <c r="I199" s="51">
        <f t="shared" si="12"/>
        <v>105</v>
      </c>
      <c r="J199" s="67">
        <f>'[1]Приложение1 ИТОГО 091116 '!E37</f>
        <v>105</v>
      </c>
      <c r="K199" s="51">
        <f t="shared" si="13"/>
        <v>105</v>
      </c>
      <c r="L199" s="119"/>
      <c r="M199" s="51">
        <f t="shared" si="14"/>
        <v>100</v>
      </c>
      <c r="N199" s="67">
        <f>'[1]Приложение1 ИТОГО 091116 '!F37</f>
        <v>100</v>
      </c>
      <c r="O199" s="51">
        <f t="shared" si="15"/>
        <v>100</v>
      </c>
      <c r="P199" s="119"/>
      <c r="Q199" s="51">
        <f t="shared" si="16"/>
        <v>100</v>
      </c>
      <c r="R199" s="67">
        <f>'[1]Приложение1 ИТОГО 091116 '!G37</f>
        <v>100</v>
      </c>
      <c r="S199" s="51">
        <f t="shared" si="17"/>
        <v>100</v>
      </c>
      <c r="T199" s="119"/>
    </row>
    <row r="200" spans="1:20" ht="45">
      <c r="A200" s="64" t="str">
        <f>'[1]Приложение1 ИТОГО 091116 '!A38</f>
        <v>11Г530</v>
      </c>
      <c r="B200" s="65" t="str">
        <f>'[1]Приложение1 ИТОГО 091116 '!B38</f>
        <v>Психолого-педагогическое консультирование обучающихся, их родителей (законных представителей) и педагогических работников</v>
      </c>
      <c r="C200" s="49" t="s">
        <v>402</v>
      </c>
      <c r="D200" s="49" t="s">
        <v>266</v>
      </c>
      <c r="E200" s="66" t="str">
        <f>'[1]Приложение1 ИТОГО 091116 '!D38</f>
        <v>чел.</v>
      </c>
      <c r="F200" s="116"/>
      <c r="G200" s="119"/>
      <c r="H200" s="51"/>
      <c r="I200" s="51">
        <f t="shared" si="12"/>
        <v>2500</v>
      </c>
      <c r="J200" s="67">
        <f>'[1]Приложение1 ИТОГО 091116 '!E38</f>
        <v>2500</v>
      </c>
      <c r="K200" s="51">
        <f t="shared" si="13"/>
        <v>2500</v>
      </c>
      <c r="L200" s="119"/>
      <c r="M200" s="51">
        <f t="shared" si="14"/>
        <v>2500</v>
      </c>
      <c r="N200" s="67">
        <f>'[1]Приложение1 ИТОГО 091116 '!F38</f>
        <v>2500</v>
      </c>
      <c r="O200" s="51">
        <f t="shared" si="15"/>
        <v>2500</v>
      </c>
      <c r="P200" s="119"/>
      <c r="Q200" s="51">
        <f t="shared" si="16"/>
        <v>2500</v>
      </c>
      <c r="R200" s="67">
        <f>'[1]Приложение1 ИТОГО 091116 '!G38</f>
        <v>2500</v>
      </c>
      <c r="S200" s="51">
        <f t="shared" si="17"/>
        <v>2500</v>
      </c>
      <c r="T200" s="119"/>
    </row>
    <row r="201" spans="1:20" ht="45">
      <c r="A201" s="64" t="str">
        <f>'[1]Приложение1 ИТОГО 091116 '!A39</f>
        <v>11Г530</v>
      </c>
      <c r="B201" s="65" t="str">
        <f>'[1]Приложение1 ИТОГО 091116 '!B39</f>
        <v>Психолого-педагогическое консультирование обучающихся, их родителей (законных представителей) и педагогических работников</v>
      </c>
      <c r="C201" s="49" t="s">
        <v>402</v>
      </c>
      <c r="D201" s="49" t="s">
        <v>266</v>
      </c>
      <c r="E201" s="66" t="str">
        <f>'[1]Приложение1 ИТОГО 091116 '!D39</f>
        <v>чел.</v>
      </c>
      <c r="F201" s="116"/>
      <c r="G201" s="119"/>
      <c r="H201" s="51"/>
      <c r="I201" s="51">
        <f t="shared" si="12"/>
        <v>1500</v>
      </c>
      <c r="J201" s="67">
        <f>'[1]Приложение1 ИТОГО 091116 '!E39</f>
        <v>1500</v>
      </c>
      <c r="K201" s="51">
        <f t="shared" si="13"/>
        <v>1500</v>
      </c>
      <c r="L201" s="119"/>
      <c r="M201" s="51">
        <f t="shared" si="14"/>
        <v>1500</v>
      </c>
      <c r="N201" s="67">
        <f>'[1]Приложение1 ИТОГО 091116 '!F39</f>
        <v>1500</v>
      </c>
      <c r="O201" s="51">
        <f t="shared" si="15"/>
        <v>1500</v>
      </c>
      <c r="P201" s="119"/>
      <c r="Q201" s="51">
        <f t="shared" si="16"/>
        <v>1500</v>
      </c>
      <c r="R201" s="67">
        <f>'[1]Приложение1 ИТОГО 091116 '!G39</f>
        <v>1500</v>
      </c>
      <c r="S201" s="51">
        <f t="shared" si="17"/>
        <v>1500</v>
      </c>
      <c r="T201" s="119"/>
    </row>
    <row r="202" spans="1:20" ht="45">
      <c r="A202" s="64" t="str">
        <f>'[1]Приложение1 ИТОГО 091116 '!A40</f>
        <v>11Г530</v>
      </c>
      <c r="B202" s="65" t="str">
        <f>'[1]Приложение1 ИТОГО 091116 '!B40</f>
        <v>Психолого-педагогическое консультирование обучающихся, их родителей (законных представителей) и педагогических работников</v>
      </c>
      <c r="C202" s="49" t="s">
        <v>402</v>
      </c>
      <c r="D202" s="49" t="s">
        <v>266</v>
      </c>
      <c r="E202" s="66" t="str">
        <f>'[1]Приложение1 ИТОГО 091116 '!D40</f>
        <v>чел.</v>
      </c>
      <c r="F202" s="116"/>
      <c r="G202" s="119"/>
      <c r="H202" s="51"/>
      <c r="I202" s="51">
        <f t="shared" si="12"/>
        <v>150</v>
      </c>
      <c r="J202" s="67">
        <f>'[1]Приложение1 ИТОГО 091116 '!E40</f>
        <v>150</v>
      </c>
      <c r="K202" s="51">
        <f t="shared" si="13"/>
        <v>150</v>
      </c>
      <c r="L202" s="119"/>
      <c r="M202" s="51">
        <f t="shared" si="14"/>
        <v>150</v>
      </c>
      <c r="N202" s="67">
        <f>'[1]Приложение1 ИТОГО 091116 '!F40</f>
        <v>150</v>
      </c>
      <c r="O202" s="51">
        <f t="shared" si="15"/>
        <v>150</v>
      </c>
      <c r="P202" s="119"/>
      <c r="Q202" s="51">
        <f t="shared" si="16"/>
        <v>150</v>
      </c>
      <c r="R202" s="67">
        <f>'[1]Приложение1 ИТОГО 091116 '!G40</f>
        <v>150</v>
      </c>
      <c r="S202" s="51">
        <f t="shared" si="17"/>
        <v>150</v>
      </c>
      <c r="T202" s="119"/>
    </row>
    <row r="203" spans="1:20" ht="30">
      <c r="A203" s="64" t="str">
        <f>'[1]Приложение1 ИТОГО 091116 '!A41</f>
        <v>11.787.0</v>
      </c>
      <c r="B203" s="65" t="str">
        <f>'[1]Приложение1 ИТОГО 091116 '!B41</f>
        <v>Реализация основных общеобразовательных программ начального общего образования</v>
      </c>
      <c r="C203" s="49" t="s">
        <v>402</v>
      </c>
      <c r="D203" s="49" t="s">
        <v>266</v>
      </c>
      <c r="E203" s="66" t="str">
        <f>'[1]Приложение1 ИТОГО 091116 '!D41</f>
        <v>чел.</v>
      </c>
      <c r="F203" s="116"/>
      <c r="G203" s="119"/>
      <c r="H203" s="51"/>
      <c r="I203" s="51">
        <f t="shared" si="12"/>
        <v>4</v>
      </c>
      <c r="J203" s="67">
        <f>'[1]Приложение1 ИТОГО 091116 '!E41</f>
        <v>4</v>
      </c>
      <c r="K203" s="51">
        <f t="shared" si="13"/>
        <v>4</v>
      </c>
      <c r="L203" s="119"/>
      <c r="M203" s="51">
        <f t="shared" si="14"/>
        <v>4</v>
      </c>
      <c r="N203" s="67">
        <f>'[1]Приложение1 ИТОГО 091116 '!F41</f>
        <v>4</v>
      </c>
      <c r="O203" s="51">
        <f t="shared" si="15"/>
        <v>4</v>
      </c>
      <c r="P203" s="119"/>
      <c r="Q203" s="51">
        <f t="shared" si="16"/>
        <v>5</v>
      </c>
      <c r="R203" s="67">
        <f>'[1]Приложение1 ИТОГО 091116 '!G41</f>
        <v>5</v>
      </c>
      <c r="S203" s="51">
        <f t="shared" si="17"/>
        <v>5</v>
      </c>
      <c r="T203" s="119"/>
    </row>
    <row r="204" spans="1:20" ht="30">
      <c r="A204" s="64" t="str">
        <f>'[1]Приложение1 ИТОГО 091116 '!A42</f>
        <v>11.791.0</v>
      </c>
      <c r="B204" s="65" t="str">
        <f>'[1]Приложение1 ИТОГО 091116 '!B42</f>
        <v>Реализация основных общеобразовательных программ основного общего образования</v>
      </c>
      <c r="C204" s="49" t="s">
        <v>402</v>
      </c>
      <c r="D204" s="49" t="s">
        <v>266</v>
      </c>
      <c r="E204" s="66" t="str">
        <f>'[1]Приложение1 ИТОГО 091116 '!D42</f>
        <v>чел.</v>
      </c>
      <c r="F204" s="116"/>
      <c r="G204" s="119"/>
      <c r="H204" s="51"/>
      <c r="I204" s="51">
        <f t="shared" ref="I204:I267" si="18">J204</f>
        <v>31</v>
      </c>
      <c r="J204" s="67">
        <f>'[1]Приложение1 ИТОГО 091116 '!E42</f>
        <v>31</v>
      </c>
      <c r="K204" s="51">
        <f t="shared" ref="K204:K267" si="19">J204</f>
        <v>31</v>
      </c>
      <c r="L204" s="119"/>
      <c r="M204" s="51">
        <f t="shared" ref="M204:M267" si="20">N204</f>
        <v>30</v>
      </c>
      <c r="N204" s="67">
        <f>'[1]Приложение1 ИТОГО 091116 '!F42</f>
        <v>30</v>
      </c>
      <c r="O204" s="51">
        <f t="shared" ref="O204:O267" si="21">N204</f>
        <v>30</v>
      </c>
      <c r="P204" s="119"/>
      <c r="Q204" s="51">
        <f t="shared" ref="Q204:Q267" si="22">R204</f>
        <v>31</v>
      </c>
      <c r="R204" s="67">
        <f>'[1]Приложение1 ИТОГО 091116 '!G42</f>
        <v>31</v>
      </c>
      <c r="S204" s="51">
        <f t="shared" ref="S204:S267" si="23">R204</f>
        <v>31</v>
      </c>
      <c r="T204" s="119"/>
    </row>
    <row r="205" spans="1:20" ht="30">
      <c r="A205" s="64" t="str">
        <f>'[1]Приложение1 ИТОГО 091116 '!A43</f>
        <v>11.794.0</v>
      </c>
      <c r="B205" s="65" t="str">
        <f>'[1]Приложение1 ИТОГО 091116 '!B43</f>
        <v>Реализация основных общеобразовательных программ среднего общего образования</v>
      </c>
      <c r="C205" s="49" t="s">
        <v>402</v>
      </c>
      <c r="D205" s="49" t="s">
        <v>266</v>
      </c>
      <c r="E205" s="66" t="str">
        <f>'[1]Приложение1 ИТОГО 091116 '!D43</f>
        <v>чел.</v>
      </c>
      <c r="F205" s="116"/>
      <c r="G205" s="119"/>
      <c r="H205" s="51"/>
      <c r="I205" s="51">
        <f t="shared" si="18"/>
        <v>13</v>
      </c>
      <c r="J205" s="67">
        <f>'[1]Приложение1 ИТОГО 091116 '!E43</f>
        <v>13</v>
      </c>
      <c r="K205" s="51">
        <f t="shared" si="19"/>
        <v>13</v>
      </c>
      <c r="L205" s="119"/>
      <c r="M205" s="51">
        <f t="shared" si="20"/>
        <v>11</v>
      </c>
      <c r="N205" s="67">
        <f>'[1]Приложение1 ИТОГО 091116 '!F43</f>
        <v>11</v>
      </c>
      <c r="O205" s="51">
        <f t="shared" si="21"/>
        <v>11</v>
      </c>
      <c r="P205" s="119"/>
      <c r="Q205" s="51">
        <f t="shared" si="22"/>
        <v>12</v>
      </c>
      <c r="R205" s="67">
        <f>'[1]Приложение1 ИТОГО 091116 '!G43</f>
        <v>12</v>
      </c>
      <c r="S205" s="51">
        <f t="shared" si="23"/>
        <v>12</v>
      </c>
      <c r="T205" s="119"/>
    </row>
    <row r="206" spans="1:20" ht="90">
      <c r="A206" s="64" t="str">
        <f>'[1]Приложение1 ИТОГО 091116 '!A44</f>
        <v>32.007.0</v>
      </c>
      <c r="B206" s="65" t="str">
        <f>'[1]Приложение1 ИТОГО 091116 '!B44</f>
        <v>Содержание лиц из числа детей-сирот и детей, оставшихся без попечения родителей,  завершивших пребывание в организации для детей-сирот, но не старше 23 лет</v>
      </c>
      <c r="C206" s="49" t="s">
        <v>628</v>
      </c>
      <c r="D206" s="49" t="s">
        <v>266</v>
      </c>
      <c r="E206" s="66" t="str">
        <f>'[1]Приложение1 ИТОГО 091116 '!D44</f>
        <v>чел.</v>
      </c>
      <c r="F206" s="116"/>
      <c r="G206" s="119"/>
      <c r="H206" s="51"/>
      <c r="I206" s="51">
        <f t="shared" si="18"/>
        <v>10</v>
      </c>
      <c r="J206" s="67">
        <f>'[1]Приложение1 ИТОГО 091116 '!E44</f>
        <v>10</v>
      </c>
      <c r="K206" s="51">
        <f t="shared" si="19"/>
        <v>10</v>
      </c>
      <c r="L206" s="119"/>
      <c r="M206" s="51">
        <f t="shared" si="20"/>
        <v>10</v>
      </c>
      <c r="N206" s="67">
        <f>'[1]Приложение1 ИТОГО 091116 '!F44</f>
        <v>10</v>
      </c>
      <c r="O206" s="51">
        <f t="shared" si="21"/>
        <v>10</v>
      </c>
      <c r="P206" s="119"/>
      <c r="Q206" s="51">
        <f t="shared" si="22"/>
        <v>10</v>
      </c>
      <c r="R206" s="67">
        <f>'[1]Приложение1 ИТОГО 091116 '!G44</f>
        <v>10</v>
      </c>
      <c r="S206" s="51">
        <f t="shared" si="23"/>
        <v>10</v>
      </c>
      <c r="T206" s="119"/>
    </row>
    <row r="207" spans="1:20" ht="30">
      <c r="A207" s="64" t="str">
        <f>'[1]Приложение1 ИТОГО 091116 '!A45</f>
        <v>11.Г42.0</v>
      </c>
      <c r="B207" s="65" t="str">
        <f>'[1]Приложение1 ИТОГО 091116 '!B45</f>
        <v>Реализация дополнительных общеобразовательных общеразвивающих программ</v>
      </c>
      <c r="C207" s="49" t="s">
        <v>402</v>
      </c>
      <c r="D207" s="49" t="s">
        <v>266</v>
      </c>
      <c r="E207" s="66" t="str">
        <f>'[1]Приложение1 ИТОГО 091116 '!D45</f>
        <v>чел.</v>
      </c>
      <c r="F207" s="116"/>
      <c r="G207" s="119"/>
      <c r="H207" s="51"/>
      <c r="I207" s="51">
        <f t="shared" si="18"/>
        <v>630</v>
      </c>
      <c r="J207" s="67">
        <f>'[1]Приложение1 ИТОГО 091116 '!E45</f>
        <v>630</v>
      </c>
      <c r="K207" s="51">
        <f t="shared" si="19"/>
        <v>630</v>
      </c>
      <c r="L207" s="119"/>
      <c r="M207" s="51">
        <f t="shared" si="20"/>
        <v>663</v>
      </c>
      <c r="N207" s="67">
        <f>'[1]Приложение1 ИТОГО 091116 '!F45</f>
        <v>663</v>
      </c>
      <c r="O207" s="51">
        <f t="shared" si="21"/>
        <v>663</v>
      </c>
      <c r="P207" s="119"/>
      <c r="Q207" s="51">
        <f t="shared" si="22"/>
        <v>696</v>
      </c>
      <c r="R207" s="67">
        <f>'[1]Приложение1 ИТОГО 091116 '!G45</f>
        <v>696</v>
      </c>
      <c r="S207" s="51">
        <f t="shared" si="23"/>
        <v>696</v>
      </c>
      <c r="T207" s="119"/>
    </row>
    <row r="208" spans="1:20" ht="90">
      <c r="A208" s="64" t="str">
        <f>'[1]Приложение1 ИТОГО 091116 '!A46</f>
        <v xml:space="preserve">
11.034.1</v>
      </c>
      <c r="B208" s="65" t="str">
        <f>'[1]Приложение1 ИТОГО 091116 '!B46</f>
        <v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v>
      </c>
      <c r="C208" s="49" t="s">
        <v>402</v>
      </c>
      <c r="D208" s="49" t="s">
        <v>266</v>
      </c>
      <c r="E208" s="66" t="str">
        <f>'[1]Приложение1 ИТОГО 091116 '!D46</f>
        <v>чел.</v>
      </c>
      <c r="F208" s="116"/>
      <c r="G208" s="119"/>
      <c r="H208" s="49" t="s">
        <v>619</v>
      </c>
      <c r="I208" s="51">
        <f t="shared" si="18"/>
        <v>28100</v>
      </c>
      <c r="J208" s="67">
        <f>'[1]Приложение1 ИТОГО 091116 '!E46</f>
        <v>28100</v>
      </c>
      <c r="K208" s="51">
        <f t="shared" si="19"/>
        <v>28100</v>
      </c>
      <c r="L208" s="119"/>
      <c r="M208" s="51">
        <f t="shared" si="20"/>
        <v>28600</v>
      </c>
      <c r="N208" s="67">
        <f>'[1]Приложение1 ИТОГО 091116 '!F46</f>
        <v>28600</v>
      </c>
      <c r="O208" s="51">
        <f t="shared" si="21"/>
        <v>28600</v>
      </c>
      <c r="P208" s="119"/>
      <c r="Q208" s="51">
        <f t="shared" si="22"/>
        <v>29000</v>
      </c>
      <c r="R208" s="67">
        <f>'[1]Приложение1 ИТОГО 091116 '!G46</f>
        <v>29000</v>
      </c>
      <c r="S208" s="51">
        <f t="shared" si="23"/>
        <v>29000</v>
      </c>
      <c r="T208" s="119"/>
    </row>
    <row r="209" spans="1:20" ht="90">
      <c r="A209" s="64" t="str">
        <f>'[1]Приложение1 ИТОГО 091116 '!A47</f>
        <v xml:space="preserve">
11.034.1</v>
      </c>
      <c r="B209" s="65" t="str">
        <f>'[1]Приложение1 ИТОГО 091116 '!B47</f>
        <v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v>
      </c>
      <c r="C209" s="49" t="s">
        <v>402</v>
      </c>
      <c r="D209" s="49" t="s">
        <v>266</v>
      </c>
      <c r="E209" s="66" t="str">
        <f>'[1]Приложение1 ИТОГО 091116 '!D47</f>
        <v>чел.</v>
      </c>
      <c r="F209" s="116"/>
      <c r="G209" s="119"/>
      <c r="H209" s="49" t="s">
        <v>619</v>
      </c>
      <c r="I209" s="51">
        <f t="shared" si="18"/>
        <v>4130</v>
      </c>
      <c r="J209" s="67">
        <f>'[1]Приложение1 ИТОГО 091116 '!E47</f>
        <v>4130</v>
      </c>
      <c r="K209" s="51">
        <f t="shared" si="19"/>
        <v>4130</v>
      </c>
      <c r="L209" s="119"/>
      <c r="M209" s="51">
        <f t="shared" si="20"/>
        <v>4140</v>
      </c>
      <c r="N209" s="67">
        <f>'[1]Приложение1 ИТОГО 091116 '!F47</f>
        <v>4140</v>
      </c>
      <c r="O209" s="51">
        <f t="shared" si="21"/>
        <v>4140</v>
      </c>
      <c r="P209" s="119"/>
      <c r="Q209" s="51">
        <f t="shared" si="22"/>
        <v>4150</v>
      </c>
      <c r="R209" s="67">
        <f>'[1]Приложение1 ИТОГО 091116 '!G47</f>
        <v>4150</v>
      </c>
      <c r="S209" s="51">
        <f t="shared" si="23"/>
        <v>4150</v>
      </c>
      <c r="T209" s="119"/>
    </row>
    <row r="210" spans="1:20" ht="90">
      <c r="A210" s="64" t="str">
        <f>'[1]Приложение1 ИТОГО 091116 '!A48</f>
        <v xml:space="preserve">
11.034.1</v>
      </c>
      <c r="B210" s="65" t="str">
        <f>'[1]Приложение1 ИТОГО 091116 '!B48</f>
        <v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v>
      </c>
      <c r="C210" s="49" t="s">
        <v>402</v>
      </c>
      <c r="D210" s="49" t="s">
        <v>266</v>
      </c>
      <c r="E210" s="66" t="str">
        <f>'[1]Приложение1 ИТОГО 091116 '!D48</f>
        <v>чел.</v>
      </c>
      <c r="F210" s="116"/>
      <c r="G210" s="119"/>
      <c r="H210" s="49" t="s">
        <v>619</v>
      </c>
      <c r="I210" s="51">
        <f t="shared" si="18"/>
        <v>1000</v>
      </c>
      <c r="J210" s="67">
        <f>'[1]Приложение1 ИТОГО 091116 '!E48</f>
        <v>1000</v>
      </c>
      <c r="K210" s="51">
        <f t="shared" si="19"/>
        <v>1000</v>
      </c>
      <c r="L210" s="119"/>
      <c r="M210" s="51">
        <f t="shared" si="20"/>
        <v>1100</v>
      </c>
      <c r="N210" s="67">
        <f>'[1]Приложение1 ИТОГО 091116 '!F48</f>
        <v>1100</v>
      </c>
      <c r="O210" s="51">
        <f t="shared" si="21"/>
        <v>1100</v>
      </c>
      <c r="P210" s="119"/>
      <c r="Q210" s="51">
        <f t="shared" si="22"/>
        <v>1200</v>
      </c>
      <c r="R210" s="67">
        <f>'[1]Приложение1 ИТОГО 091116 '!G48</f>
        <v>1200</v>
      </c>
      <c r="S210" s="51">
        <f t="shared" si="23"/>
        <v>1200</v>
      </c>
      <c r="T210" s="119"/>
    </row>
    <row r="211" spans="1:20" ht="90">
      <c r="A211" s="64" t="str">
        <f>'[1]Приложение1 ИТОГО 091116 '!A49</f>
        <v xml:space="preserve">
10.049.1</v>
      </c>
      <c r="B211" s="65" t="str">
        <f>'[1]Приложение1 ИТОГО 091116 '!B49</f>
        <v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v>
      </c>
      <c r="C211" s="51" t="s">
        <v>629</v>
      </c>
      <c r="D211" s="49" t="s">
        <v>617</v>
      </c>
      <c r="E211" s="66" t="str">
        <f>'[1]Приложение1 ИТОГО 091116 '!D49</f>
        <v>ед.</v>
      </c>
      <c r="F211" s="116"/>
      <c r="G211" s="119"/>
      <c r="H211" s="49" t="s">
        <v>619</v>
      </c>
      <c r="I211" s="51">
        <f t="shared" si="18"/>
        <v>57</v>
      </c>
      <c r="J211" s="67">
        <f>'[1]Приложение1 ИТОГО 091116 '!E49</f>
        <v>57</v>
      </c>
      <c r="K211" s="51">
        <f t="shared" si="19"/>
        <v>57</v>
      </c>
      <c r="L211" s="119"/>
      <c r="M211" s="51">
        <f t="shared" si="20"/>
        <v>63</v>
      </c>
      <c r="N211" s="67">
        <f>'[1]Приложение1 ИТОГО 091116 '!F49</f>
        <v>63</v>
      </c>
      <c r="O211" s="51">
        <f t="shared" si="21"/>
        <v>63</v>
      </c>
      <c r="P211" s="119"/>
      <c r="Q211" s="51">
        <f t="shared" si="22"/>
        <v>70</v>
      </c>
      <c r="R211" s="67">
        <f>'[1]Приложение1 ИТОГО 091116 '!G49</f>
        <v>70</v>
      </c>
      <c r="S211" s="51">
        <f t="shared" si="23"/>
        <v>70</v>
      </c>
      <c r="T211" s="119"/>
    </row>
    <row r="212" spans="1:20" ht="75">
      <c r="A212" s="64" t="str">
        <f>'[1]Приложение1 ИТОГО 091116 '!A50</f>
        <v>10.050.1</v>
      </c>
      <c r="B212" s="65" t="str">
        <f>'[1]Приложение1 ИТОГО 091116 '!B50</f>
        <v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v>
      </c>
      <c r="C212" s="51" t="s">
        <v>629</v>
      </c>
      <c r="D212" s="49" t="s">
        <v>617</v>
      </c>
      <c r="E212" s="66" t="str">
        <f>'[1]Приложение1 ИТОГО 091116 '!D50</f>
        <v>ед.</v>
      </c>
      <c r="F212" s="116"/>
      <c r="G212" s="119"/>
      <c r="H212" s="49" t="s">
        <v>619</v>
      </c>
      <c r="I212" s="51">
        <f t="shared" si="18"/>
        <v>72</v>
      </c>
      <c r="J212" s="67">
        <f>'[1]Приложение1 ИТОГО 091116 '!E50</f>
        <v>72</v>
      </c>
      <c r="K212" s="51">
        <f t="shared" si="19"/>
        <v>72</v>
      </c>
      <c r="L212" s="119"/>
      <c r="M212" s="51">
        <f t="shared" si="20"/>
        <v>75</v>
      </c>
      <c r="N212" s="67">
        <f>'[1]Приложение1 ИТОГО 091116 '!F50</f>
        <v>75</v>
      </c>
      <c r="O212" s="51">
        <f t="shared" si="21"/>
        <v>75</v>
      </c>
      <c r="P212" s="119"/>
      <c r="Q212" s="51">
        <f t="shared" si="22"/>
        <v>78</v>
      </c>
      <c r="R212" s="67">
        <f>'[1]Приложение1 ИТОГО 091116 '!G50</f>
        <v>78</v>
      </c>
      <c r="S212" s="51">
        <f t="shared" si="23"/>
        <v>78</v>
      </c>
      <c r="T212" s="119"/>
    </row>
    <row r="213" spans="1:20" ht="75">
      <c r="A213" s="64" t="str">
        <f>'[1]Приложение1 ИТОГО 091116 '!A51</f>
        <v>10.051.1</v>
      </c>
      <c r="B213" s="65" t="str">
        <f>'[1]Приложение1 ИТОГО 091116 '!B51</f>
        <v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v>
      </c>
      <c r="C213" s="51" t="s">
        <v>629</v>
      </c>
      <c r="D213" s="49" t="s">
        <v>617</v>
      </c>
      <c r="E213" s="66" t="str">
        <f>'[1]Приложение1 ИТОГО 091116 '!D51</f>
        <v>ед.</v>
      </c>
      <c r="F213" s="116"/>
      <c r="G213" s="119"/>
      <c r="H213" s="49" t="s">
        <v>619</v>
      </c>
      <c r="I213" s="51">
        <f t="shared" si="18"/>
        <v>18</v>
      </c>
      <c r="J213" s="67">
        <f>'[1]Приложение1 ИТОГО 091116 '!E51</f>
        <v>18</v>
      </c>
      <c r="K213" s="51">
        <f t="shared" si="19"/>
        <v>18</v>
      </c>
      <c r="L213" s="119"/>
      <c r="M213" s="51">
        <f t="shared" si="20"/>
        <v>19</v>
      </c>
      <c r="N213" s="67">
        <f>'[1]Приложение1 ИТОГО 091116 '!F51</f>
        <v>19</v>
      </c>
      <c r="O213" s="51">
        <f t="shared" si="21"/>
        <v>19</v>
      </c>
      <c r="P213" s="119"/>
      <c r="Q213" s="51">
        <f t="shared" si="22"/>
        <v>20</v>
      </c>
      <c r="R213" s="67">
        <f>'[1]Приложение1 ИТОГО 091116 '!G51</f>
        <v>20</v>
      </c>
      <c r="S213" s="51">
        <f t="shared" si="23"/>
        <v>20</v>
      </c>
      <c r="T213" s="119"/>
    </row>
    <row r="214" spans="1:20" ht="14.25" customHeight="1">
      <c r="A214" s="64" t="str">
        <f>'[1]Приложение1 ИТОГО 091116 '!A52</f>
        <v>10.044.1</v>
      </c>
      <c r="B214" s="65" t="str">
        <f>'[1]Приложение1 ИТОГО 091116 '!B52</f>
        <v>Организация досуга детей, подростков и молодежи</v>
      </c>
      <c r="C214" s="51" t="s">
        <v>629</v>
      </c>
      <c r="D214" s="49" t="s">
        <v>266</v>
      </c>
      <c r="E214" s="66" t="str">
        <f>'[1]Приложение1 ИТОГО 091116 '!D52</f>
        <v>ед.</v>
      </c>
      <c r="F214" s="116"/>
      <c r="G214" s="119"/>
      <c r="H214" s="49" t="s">
        <v>619</v>
      </c>
      <c r="I214" s="51">
        <f t="shared" si="18"/>
        <v>6</v>
      </c>
      <c r="J214" s="67">
        <f>'[1]Приложение1 ИТОГО 091116 '!E52</f>
        <v>6</v>
      </c>
      <c r="K214" s="51">
        <f t="shared" si="19"/>
        <v>6</v>
      </c>
      <c r="L214" s="119"/>
      <c r="M214" s="51">
        <f t="shared" si="20"/>
        <v>8</v>
      </c>
      <c r="N214" s="67">
        <f>'[1]Приложение1 ИТОГО 091116 '!F52</f>
        <v>8</v>
      </c>
      <c r="O214" s="51">
        <f t="shared" si="21"/>
        <v>8</v>
      </c>
      <c r="P214" s="119"/>
      <c r="Q214" s="51">
        <f t="shared" si="22"/>
        <v>12</v>
      </c>
      <c r="R214" s="67">
        <f>'[1]Приложение1 ИТОГО 091116 '!G52</f>
        <v>12</v>
      </c>
      <c r="S214" s="51">
        <f t="shared" si="23"/>
        <v>12</v>
      </c>
      <c r="T214" s="119"/>
    </row>
    <row r="215" spans="1:20" ht="14.25" customHeight="1">
      <c r="A215" s="64" t="str">
        <f>'[1]Приложение1 ИТОГО 091116 '!A53</f>
        <v>10.044.1</v>
      </c>
      <c r="B215" s="65" t="str">
        <f>'[1]Приложение1 ИТОГО 091116 '!B53</f>
        <v>Организация досуга детей, подростков и молодежи</v>
      </c>
      <c r="C215" s="51" t="s">
        <v>629</v>
      </c>
      <c r="D215" s="49" t="s">
        <v>266</v>
      </c>
      <c r="E215" s="66" t="str">
        <f>'[1]Приложение1 ИТОГО 091116 '!D53</f>
        <v>ед.</v>
      </c>
      <c r="F215" s="116"/>
      <c r="G215" s="119"/>
      <c r="H215" s="49" t="s">
        <v>619</v>
      </c>
      <c r="I215" s="51">
        <f t="shared" si="18"/>
        <v>2357</v>
      </c>
      <c r="J215" s="67">
        <f>'[1]Приложение1 ИТОГО 091116 '!E53</f>
        <v>2357</v>
      </c>
      <c r="K215" s="51">
        <f t="shared" si="19"/>
        <v>2357</v>
      </c>
      <c r="L215" s="119"/>
      <c r="M215" s="51">
        <f t="shared" si="20"/>
        <v>2359</v>
      </c>
      <c r="N215" s="67">
        <f>'[1]Приложение1 ИТОГО 091116 '!F53</f>
        <v>2359</v>
      </c>
      <c r="O215" s="51">
        <f t="shared" si="21"/>
        <v>2359</v>
      </c>
      <c r="P215" s="119"/>
      <c r="Q215" s="51">
        <f t="shared" si="22"/>
        <v>2361</v>
      </c>
      <c r="R215" s="67">
        <f>'[1]Приложение1 ИТОГО 091116 '!G53</f>
        <v>2361</v>
      </c>
      <c r="S215" s="51">
        <f t="shared" si="23"/>
        <v>2361</v>
      </c>
      <c r="T215" s="119"/>
    </row>
    <row r="216" spans="1:20" ht="14.25" customHeight="1">
      <c r="A216" s="64" t="str">
        <f>'[1]Приложение1 ИТОГО 091116 '!A54</f>
        <v>10.044.1</v>
      </c>
      <c r="B216" s="65" t="str">
        <f>'[1]Приложение1 ИТОГО 091116 '!B54</f>
        <v>Организация досуга детей, подростков и молодежи</v>
      </c>
      <c r="C216" s="51" t="s">
        <v>629</v>
      </c>
      <c r="D216" s="49" t="s">
        <v>266</v>
      </c>
      <c r="E216" s="66" t="str">
        <f>'[1]Приложение1 ИТОГО 091116 '!D54</f>
        <v>ед.</v>
      </c>
      <c r="F216" s="116"/>
      <c r="G216" s="119"/>
      <c r="H216" s="49" t="s">
        <v>619</v>
      </c>
      <c r="I216" s="51">
        <f t="shared" si="18"/>
        <v>36</v>
      </c>
      <c r="J216" s="67">
        <f>'[1]Приложение1 ИТОГО 091116 '!E54</f>
        <v>36</v>
      </c>
      <c r="K216" s="51">
        <f t="shared" si="19"/>
        <v>36</v>
      </c>
      <c r="L216" s="119"/>
      <c r="M216" s="51">
        <f t="shared" si="20"/>
        <v>36</v>
      </c>
      <c r="N216" s="67">
        <f>'[1]Приложение1 ИТОГО 091116 '!F54</f>
        <v>36</v>
      </c>
      <c r="O216" s="51">
        <f t="shared" si="21"/>
        <v>36</v>
      </c>
      <c r="P216" s="119"/>
      <c r="Q216" s="51">
        <f t="shared" si="22"/>
        <v>38</v>
      </c>
      <c r="R216" s="67">
        <f>'[1]Приложение1 ИТОГО 091116 '!G54</f>
        <v>38</v>
      </c>
      <c r="S216" s="51">
        <f t="shared" si="23"/>
        <v>38</v>
      </c>
      <c r="T216" s="119"/>
    </row>
    <row r="217" spans="1:20" ht="45">
      <c r="A217" s="64" t="str">
        <f>'[1]Приложение1 ИТОГО 091116 '!A55</f>
        <v xml:space="preserve">
30.022.1</v>
      </c>
      <c r="B217" s="65" t="str">
        <f>'[1]Приложение1 ИТОГО 091116 '!B55</f>
        <v>Организация и проведение всероссийских смотров физической подготовки граждан допризывного и призывного возрастов к военной службе</v>
      </c>
      <c r="C217" s="51" t="s">
        <v>18</v>
      </c>
      <c r="D217" s="49" t="s">
        <v>266</v>
      </c>
      <c r="E217" s="66" t="str">
        <f>'[1]Приложение1 ИТОГО 091116 '!D55</f>
        <v>шт</v>
      </c>
      <c r="F217" s="116"/>
      <c r="G217" s="119"/>
      <c r="H217" s="49" t="s">
        <v>619</v>
      </c>
      <c r="I217" s="51">
        <f t="shared" si="18"/>
        <v>1</v>
      </c>
      <c r="J217" s="67">
        <f>'[1]Приложение1 ИТОГО 091116 '!E55</f>
        <v>1</v>
      </c>
      <c r="K217" s="51">
        <f t="shared" si="19"/>
        <v>1</v>
      </c>
      <c r="L217" s="119"/>
      <c r="M217" s="51">
        <f t="shared" si="20"/>
        <v>1</v>
      </c>
      <c r="N217" s="67">
        <f>'[1]Приложение1 ИТОГО 091116 '!F55</f>
        <v>1</v>
      </c>
      <c r="O217" s="51">
        <f t="shared" si="21"/>
        <v>1</v>
      </c>
      <c r="P217" s="119"/>
      <c r="Q217" s="51">
        <f t="shared" si="22"/>
        <v>1</v>
      </c>
      <c r="R217" s="67">
        <f>'[1]Приложение1 ИТОГО 091116 '!G55</f>
        <v>1</v>
      </c>
      <c r="S217" s="51">
        <f t="shared" si="23"/>
        <v>1</v>
      </c>
      <c r="T217" s="119"/>
    </row>
    <row r="218" spans="1:20" ht="45">
      <c r="A218" s="64" t="str">
        <f>'[1]Приложение1 ИТОГО 091116 '!A56</f>
        <v>30.019.1</v>
      </c>
      <c r="B218" s="65" t="str">
        <f>'[1]Приложение1 ИТОГО 091116 '!B56</f>
        <v>Организация и проведение официальных физкультурных (физкультурно-оздоровительных) мероприятий</v>
      </c>
      <c r="C218" s="51" t="s">
        <v>18</v>
      </c>
      <c r="D218" s="49" t="s">
        <v>266</v>
      </c>
      <c r="E218" s="66" t="str">
        <f>'[1]Приложение1 ИТОГО 091116 '!D56</f>
        <v>чел.</v>
      </c>
      <c r="F218" s="116"/>
      <c r="G218" s="119"/>
      <c r="H218" s="49" t="s">
        <v>619</v>
      </c>
      <c r="I218" s="51">
        <f t="shared" si="18"/>
        <v>1000</v>
      </c>
      <c r="J218" s="67">
        <f>'[1]Приложение1 ИТОГО 091116 '!E56</f>
        <v>1000</v>
      </c>
      <c r="K218" s="51">
        <f t="shared" si="19"/>
        <v>1000</v>
      </c>
      <c r="L218" s="119"/>
      <c r="M218" s="51">
        <f t="shared" si="20"/>
        <v>1000</v>
      </c>
      <c r="N218" s="67">
        <f>'[1]Приложение1 ИТОГО 091116 '!F56</f>
        <v>1000</v>
      </c>
      <c r="O218" s="51">
        <f t="shared" si="21"/>
        <v>1000</v>
      </c>
      <c r="P218" s="119"/>
      <c r="Q218" s="51">
        <f t="shared" si="22"/>
        <v>1000</v>
      </c>
      <c r="R218" s="67">
        <f>'[1]Приложение1 ИТОГО 091116 '!G56</f>
        <v>1000</v>
      </c>
      <c r="S218" s="51">
        <f t="shared" si="23"/>
        <v>1000</v>
      </c>
      <c r="T218" s="119"/>
    </row>
    <row r="219" spans="1:20" ht="45">
      <c r="A219" s="64" t="str">
        <f>'[1]Приложение1 ИТОГО 091116 '!A57</f>
        <v xml:space="preserve">
10.048.1</v>
      </c>
      <c r="B219" s="65" t="str">
        <f>'[1]Приложение1 ИТОГО 091116 '!B57</f>
        <v xml:space="preserve">Организация деятельности специализированных (профильных) лагерей </v>
      </c>
      <c r="C219" s="51" t="s">
        <v>629</v>
      </c>
      <c r="D219" s="49" t="s">
        <v>266</v>
      </c>
      <c r="E219" s="66" t="str">
        <f>'[1]Приложение1 ИТОГО 091116 '!D57</f>
        <v>ед.</v>
      </c>
      <c r="F219" s="116"/>
      <c r="G219" s="119"/>
      <c r="H219" s="49" t="s">
        <v>619</v>
      </c>
      <c r="I219" s="51">
        <f t="shared" si="18"/>
        <v>3</v>
      </c>
      <c r="J219" s="67">
        <f>'[1]Приложение1 ИТОГО 091116 '!E57</f>
        <v>3</v>
      </c>
      <c r="K219" s="51">
        <f t="shared" si="19"/>
        <v>3</v>
      </c>
      <c r="L219" s="119"/>
      <c r="M219" s="51">
        <f t="shared" si="20"/>
        <v>3</v>
      </c>
      <c r="N219" s="67">
        <f>'[1]Приложение1 ИТОГО 091116 '!F57</f>
        <v>3</v>
      </c>
      <c r="O219" s="51">
        <f t="shared" si="21"/>
        <v>3</v>
      </c>
      <c r="P219" s="119"/>
      <c r="Q219" s="51">
        <f t="shared" si="22"/>
        <v>4</v>
      </c>
      <c r="R219" s="67">
        <f>'[1]Приложение1 ИТОГО 091116 '!G57</f>
        <v>4</v>
      </c>
      <c r="S219" s="51">
        <f t="shared" si="23"/>
        <v>4</v>
      </c>
      <c r="T219" s="119"/>
    </row>
    <row r="220" spans="1:20" ht="45">
      <c r="A220" s="64" t="str">
        <f>'[1]Приложение1 ИТОГО 091116 '!A58</f>
        <v xml:space="preserve">
23.014.0</v>
      </c>
      <c r="B220" s="65" t="str">
        <f>'[1]Приложение1 ИТОГО 091116 '!B58</f>
        <v>Организация временного трудоустройства</v>
      </c>
      <c r="C220" s="51" t="s">
        <v>630</v>
      </c>
      <c r="D220" s="49" t="s">
        <v>266</v>
      </c>
      <c r="E220" s="66" t="str">
        <f>'[1]Приложение1 ИТОГО 091116 '!D58</f>
        <v>чел.</v>
      </c>
      <c r="F220" s="116"/>
      <c r="G220" s="119"/>
      <c r="H220" s="49" t="s">
        <v>619</v>
      </c>
      <c r="I220" s="51">
        <f t="shared" si="18"/>
        <v>2200</v>
      </c>
      <c r="J220" s="67">
        <f>'[1]Приложение1 ИТОГО 091116 '!E58</f>
        <v>2200</v>
      </c>
      <c r="K220" s="51">
        <f t="shared" si="19"/>
        <v>2200</v>
      </c>
      <c r="L220" s="119"/>
      <c r="M220" s="51">
        <f t="shared" si="20"/>
        <v>2400</v>
      </c>
      <c r="N220" s="67">
        <f>'[1]Приложение1 ИТОГО 091116 '!F58</f>
        <v>2400</v>
      </c>
      <c r="O220" s="51">
        <f t="shared" si="21"/>
        <v>2400</v>
      </c>
      <c r="P220" s="119"/>
      <c r="Q220" s="51">
        <f t="shared" si="22"/>
        <v>2600</v>
      </c>
      <c r="R220" s="67">
        <f>'[1]Приложение1 ИТОГО 091116 '!G58</f>
        <v>2600</v>
      </c>
      <c r="S220" s="51">
        <f t="shared" si="23"/>
        <v>2600</v>
      </c>
      <c r="T220" s="119"/>
    </row>
    <row r="221" spans="1:20" ht="60">
      <c r="A221" s="64" t="str">
        <f>'[1]Приложение1 ИТОГО 091116 '!A59</f>
        <v>23.002.0</v>
      </c>
      <c r="B221" s="65" t="str">
        <f>'[1]Приложение1 ИТОГО 091116 '!B59</f>
        <v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v>
      </c>
      <c r="C221" s="51" t="s">
        <v>630</v>
      </c>
      <c r="D221" s="49" t="s">
        <v>266</v>
      </c>
      <c r="E221" s="66" t="str">
        <f>'[1]Приложение1 ИТОГО 091116 '!D59</f>
        <v>чел.</v>
      </c>
      <c r="F221" s="116"/>
      <c r="G221" s="119"/>
      <c r="H221" s="49" t="s">
        <v>619</v>
      </c>
      <c r="I221" s="51">
        <f t="shared" si="18"/>
        <v>130</v>
      </c>
      <c r="J221" s="67">
        <f>'[1]Приложение1 ИТОГО 091116 '!E59</f>
        <v>130</v>
      </c>
      <c r="K221" s="51">
        <f t="shared" si="19"/>
        <v>130</v>
      </c>
      <c r="L221" s="119"/>
      <c r="M221" s="51">
        <f t="shared" si="20"/>
        <v>140</v>
      </c>
      <c r="N221" s="67">
        <f>'[1]Приложение1 ИТОГО 091116 '!F59</f>
        <v>140</v>
      </c>
      <c r="O221" s="51">
        <f t="shared" si="21"/>
        <v>140</v>
      </c>
      <c r="P221" s="119"/>
      <c r="Q221" s="51">
        <f t="shared" si="22"/>
        <v>150</v>
      </c>
      <c r="R221" s="67">
        <f>'[1]Приложение1 ИТОГО 091116 '!G59</f>
        <v>150</v>
      </c>
      <c r="S221" s="51">
        <f t="shared" si="23"/>
        <v>150</v>
      </c>
      <c r="T221" s="119"/>
    </row>
    <row r="222" spans="1:20" ht="48" customHeight="1">
      <c r="A222" s="64" t="str">
        <f>'[1]Приложение1 ИТОГО 091116 '!A222</f>
        <v>11.784.0</v>
      </c>
      <c r="B222" s="65" t="str">
        <f>'[1]Приложение1 ИТОГО 091116 '!B222</f>
        <v>Реализация основных общеобразовательных программ дошкольного образования (обучающиеся с ОВЗ от 1 года до 3 лет, очная форма)</v>
      </c>
      <c r="C222" s="49" t="s">
        <v>402</v>
      </c>
      <c r="D222" s="49" t="s">
        <v>266</v>
      </c>
      <c r="E222" s="66" t="str">
        <f>'[1]Приложение1 ИТОГО 091116 '!D222</f>
        <v>чел.</v>
      </c>
      <c r="F222" s="116"/>
      <c r="G222" s="119"/>
      <c r="H222" s="51"/>
      <c r="I222" s="51">
        <f t="shared" si="18"/>
        <v>14</v>
      </c>
      <c r="J222" s="67">
        <f>'[1]Приложение1 ИТОГО 091116 '!E222</f>
        <v>14</v>
      </c>
      <c r="K222" s="51">
        <f t="shared" si="19"/>
        <v>14</v>
      </c>
      <c r="L222" s="119"/>
      <c r="M222" s="51">
        <f t="shared" si="20"/>
        <v>14</v>
      </c>
      <c r="N222" s="67">
        <f>'[1]Приложение1 ИТОГО 091116 '!F222</f>
        <v>14</v>
      </c>
      <c r="O222" s="51">
        <f t="shared" si="21"/>
        <v>14</v>
      </c>
      <c r="P222" s="119"/>
      <c r="Q222" s="51">
        <f t="shared" si="22"/>
        <v>14</v>
      </c>
      <c r="R222" s="67">
        <f>'[1]Приложение1 ИТОГО 091116 '!G222</f>
        <v>14</v>
      </c>
      <c r="S222" s="51">
        <f t="shared" si="23"/>
        <v>14</v>
      </c>
      <c r="T222" s="119"/>
    </row>
    <row r="223" spans="1:20" ht="45">
      <c r="A223" s="64" t="str">
        <f>'[1]Приложение1 ИТОГО 091116 '!A223</f>
        <v>11.784.0</v>
      </c>
      <c r="B223" s="65" t="str">
        <f>'[1]Приложение1 ИТОГО 091116 '!B223</f>
        <v>Реализация основных общеобразовательных программ дошкольного образования (дети с ОВЗ от 3 до 8 лет, обучающиеся по очной форме)</v>
      </c>
      <c r="C223" s="49" t="s">
        <v>402</v>
      </c>
      <c r="D223" s="49" t="s">
        <v>266</v>
      </c>
      <c r="E223" s="66" t="str">
        <f>'[1]Приложение1 ИТОГО 091116 '!D223</f>
        <v>чел.</v>
      </c>
      <c r="F223" s="116"/>
      <c r="G223" s="119"/>
      <c r="H223" s="51"/>
      <c r="I223" s="51">
        <f t="shared" si="18"/>
        <v>169</v>
      </c>
      <c r="J223" s="67">
        <f>'[1]Приложение1 ИТОГО 091116 '!E223</f>
        <v>169</v>
      </c>
      <c r="K223" s="51">
        <f t="shared" si="19"/>
        <v>169</v>
      </c>
      <c r="L223" s="119"/>
      <c r="M223" s="51">
        <f t="shared" si="20"/>
        <v>167</v>
      </c>
      <c r="N223" s="67">
        <f>'[1]Приложение1 ИТОГО 091116 '!F223</f>
        <v>167</v>
      </c>
      <c r="O223" s="51">
        <f t="shared" si="21"/>
        <v>167</v>
      </c>
      <c r="P223" s="119"/>
      <c r="Q223" s="51">
        <f t="shared" si="22"/>
        <v>167</v>
      </c>
      <c r="R223" s="67">
        <f>'[1]Приложение1 ИТОГО 091116 '!G223</f>
        <v>167</v>
      </c>
      <c r="S223" s="51">
        <f t="shared" si="23"/>
        <v>167</v>
      </c>
      <c r="T223" s="119"/>
    </row>
    <row r="224" spans="1:20" ht="45">
      <c r="A224" s="64" t="str">
        <f>'[1]Приложение1 ИТОГО 091116 '!A224</f>
        <v>11.784.0</v>
      </c>
      <c r="B224" s="65" t="str">
        <f>'[1]Приложение1 ИТОГО 091116 '!B224</f>
        <v>Реализация основных общеобразовательных программ дошкольного образования (дети-инвалиды от 1 года до 3 лет, обучающиеся по очной форме)</v>
      </c>
      <c r="C224" s="49" t="s">
        <v>402</v>
      </c>
      <c r="D224" s="49" t="s">
        <v>266</v>
      </c>
      <c r="E224" s="66" t="str">
        <f>'[1]Приложение1 ИТОГО 091116 '!D224</f>
        <v>чел.</v>
      </c>
      <c r="F224" s="116"/>
      <c r="G224" s="119"/>
      <c r="H224" s="51"/>
      <c r="I224" s="51">
        <f t="shared" si="18"/>
        <v>2</v>
      </c>
      <c r="J224" s="67">
        <f>'[1]Приложение1 ИТОГО 091116 '!E224</f>
        <v>2</v>
      </c>
      <c r="K224" s="51">
        <f t="shared" si="19"/>
        <v>2</v>
      </c>
      <c r="L224" s="119"/>
      <c r="M224" s="51">
        <f t="shared" si="20"/>
        <v>2</v>
      </c>
      <c r="N224" s="67">
        <f>'[1]Приложение1 ИТОГО 091116 '!F224</f>
        <v>2</v>
      </c>
      <c r="O224" s="51">
        <f t="shared" si="21"/>
        <v>2</v>
      </c>
      <c r="P224" s="119"/>
      <c r="Q224" s="51">
        <f t="shared" si="22"/>
        <v>2</v>
      </c>
      <c r="R224" s="67">
        <f>'[1]Приложение1 ИТОГО 091116 '!G224</f>
        <v>2</v>
      </c>
      <c r="S224" s="51">
        <f t="shared" si="23"/>
        <v>2</v>
      </c>
      <c r="T224" s="119"/>
    </row>
    <row r="225" spans="1:20" ht="45">
      <c r="A225" s="64" t="str">
        <f>'[1]Приложение1 ИТОГО 091116 '!A225</f>
        <v>11.784.0</v>
      </c>
      <c r="B225" s="65" t="str">
        <f>'[1]Приложение1 ИТОГО 091116 '!B225</f>
        <v>Реализация основных общеобразовательных программ дошкольного образования (дети-инвалиды от 3 до 8 лет, обучающиеся по очной форме)</v>
      </c>
      <c r="C225" s="49" t="s">
        <v>402</v>
      </c>
      <c r="D225" s="49" t="s">
        <v>266</v>
      </c>
      <c r="E225" s="66" t="str">
        <f>'[1]Приложение1 ИТОГО 091116 '!D225</f>
        <v>чел.</v>
      </c>
      <c r="F225" s="116"/>
      <c r="G225" s="119"/>
      <c r="H225" s="51"/>
      <c r="I225" s="51">
        <f t="shared" si="18"/>
        <v>80</v>
      </c>
      <c r="J225" s="67">
        <f>'[1]Приложение1 ИТОГО 091116 '!E225</f>
        <v>80</v>
      </c>
      <c r="K225" s="51">
        <f t="shared" si="19"/>
        <v>80</v>
      </c>
      <c r="L225" s="119"/>
      <c r="M225" s="51">
        <f t="shared" si="20"/>
        <v>82</v>
      </c>
      <c r="N225" s="67">
        <f>'[1]Приложение1 ИТОГО 091116 '!F225</f>
        <v>82</v>
      </c>
      <c r="O225" s="51">
        <f t="shared" si="21"/>
        <v>82</v>
      </c>
      <c r="P225" s="119"/>
      <c r="Q225" s="51">
        <f t="shared" si="22"/>
        <v>82</v>
      </c>
      <c r="R225" s="67">
        <f>'[1]Приложение1 ИТОГО 091116 '!G225</f>
        <v>82</v>
      </c>
      <c r="S225" s="51">
        <f t="shared" si="23"/>
        <v>82</v>
      </c>
      <c r="T225" s="119"/>
    </row>
    <row r="226" spans="1:20" ht="45">
      <c r="A226" s="64" t="str">
        <f>'[1]Приложение1 ИТОГО 091116 '!A226</f>
        <v>11.784.0</v>
      </c>
      <c r="B226" s="65" t="str">
        <f>'[1]Приложение1 ИТОГО 091116 '!B226</f>
        <v>Реализация основных общеобразовательных программ дошкольного образования (дети-инвалиды, проходящие обучение по состоянию здоровья на дому)</v>
      </c>
      <c r="C226" s="49" t="s">
        <v>402</v>
      </c>
      <c r="D226" s="49" t="s">
        <v>266</v>
      </c>
      <c r="E226" s="66" t="str">
        <f>'[1]Приложение1 ИТОГО 091116 '!D226</f>
        <v>чел.</v>
      </c>
      <c r="F226" s="116"/>
      <c r="G226" s="119"/>
      <c r="H226" s="51"/>
      <c r="I226" s="51">
        <f t="shared" si="18"/>
        <v>8</v>
      </c>
      <c r="J226" s="67">
        <f>'[1]Приложение1 ИТОГО 091116 '!E226</f>
        <v>8</v>
      </c>
      <c r="K226" s="51">
        <f t="shared" si="19"/>
        <v>8</v>
      </c>
      <c r="L226" s="119"/>
      <c r="M226" s="51">
        <f t="shared" si="20"/>
        <v>8</v>
      </c>
      <c r="N226" s="67">
        <f>'[1]Приложение1 ИТОГО 091116 '!F226</f>
        <v>8</v>
      </c>
      <c r="O226" s="51">
        <f t="shared" si="21"/>
        <v>8</v>
      </c>
      <c r="P226" s="119"/>
      <c r="Q226" s="51">
        <f t="shared" si="22"/>
        <v>8</v>
      </c>
      <c r="R226" s="67">
        <f>'[1]Приложение1 ИТОГО 091116 '!G226</f>
        <v>8</v>
      </c>
      <c r="S226" s="51">
        <f t="shared" si="23"/>
        <v>8</v>
      </c>
      <c r="T226" s="119"/>
    </row>
    <row r="227" spans="1:20" ht="30">
      <c r="A227" s="64" t="str">
        <f>'[1]Приложение1 ИТОГО 091116 '!A227</f>
        <v xml:space="preserve">11.785.0
</v>
      </c>
      <c r="B227" s="65" t="str">
        <f>'[1]Приложение1 ИТОГО 091116 '!B227</f>
        <v>Присмотр и уход (дети-инвалиды от 3 до 8 лет, обучающиеся по очной форме)</v>
      </c>
      <c r="C227" s="49" t="s">
        <v>402</v>
      </c>
      <c r="D227" s="49" t="s">
        <v>266</v>
      </c>
      <c r="E227" s="66" t="str">
        <f>'[1]Приложение1 ИТОГО 091116 '!D227</f>
        <v>чел.</v>
      </c>
      <c r="F227" s="116"/>
      <c r="G227" s="119"/>
      <c r="H227" s="51"/>
      <c r="I227" s="51">
        <f t="shared" si="18"/>
        <v>55</v>
      </c>
      <c r="J227" s="67">
        <f>'[1]Приложение1 ИТОГО 091116 '!E227</f>
        <v>55</v>
      </c>
      <c r="K227" s="51">
        <f t="shared" si="19"/>
        <v>55</v>
      </c>
      <c r="L227" s="119"/>
      <c r="M227" s="51">
        <f t="shared" si="20"/>
        <v>57</v>
      </c>
      <c r="N227" s="67">
        <f>'[1]Приложение1 ИТОГО 091116 '!F227</f>
        <v>57</v>
      </c>
      <c r="O227" s="51">
        <f t="shared" si="21"/>
        <v>57</v>
      </c>
      <c r="P227" s="119"/>
      <c r="Q227" s="51">
        <f t="shared" si="22"/>
        <v>57</v>
      </c>
      <c r="R227" s="67">
        <f>'[1]Приложение1 ИТОГО 091116 '!G227</f>
        <v>57</v>
      </c>
      <c r="S227" s="51">
        <f t="shared" si="23"/>
        <v>57</v>
      </c>
      <c r="T227" s="119"/>
    </row>
    <row r="228" spans="1:20" ht="30">
      <c r="A228" s="64" t="str">
        <f>'[1]Приложение1 ИТОГО 091116 '!A228</f>
        <v>11.785.0</v>
      </c>
      <c r="B228" s="65" t="str">
        <f>'[1]Приложение1 ИТОГО 091116 '!B228</f>
        <v>Присмотр и уход (дети-инвалиды от 3 до 8 лет, круглосуточно)</v>
      </c>
      <c r="C228" s="49" t="s">
        <v>402</v>
      </c>
      <c r="D228" s="49" t="s">
        <v>266</v>
      </c>
      <c r="E228" s="66" t="str">
        <f>'[1]Приложение1 ИТОГО 091116 '!D228</f>
        <v>чел.</v>
      </c>
      <c r="F228" s="116"/>
      <c r="G228" s="119"/>
      <c r="H228" s="51"/>
      <c r="I228" s="51">
        <f t="shared" si="18"/>
        <v>23</v>
      </c>
      <c r="J228" s="67">
        <f>'[1]Приложение1 ИТОГО 091116 '!E228</f>
        <v>23</v>
      </c>
      <c r="K228" s="51">
        <f t="shared" si="19"/>
        <v>23</v>
      </c>
      <c r="L228" s="119"/>
      <c r="M228" s="51">
        <f t="shared" si="20"/>
        <v>23</v>
      </c>
      <c r="N228" s="67">
        <f>'[1]Приложение1 ИТОГО 091116 '!F228</f>
        <v>23</v>
      </c>
      <c r="O228" s="51">
        <f t="shared" si="21"/>
        <v>23</v>
      </c>
      <c r="P228" s="119"/>
      <c r="Q228" s="51">
        <f t="shared" si="22"/>
        <v>22</v>
      </c>
      <c r="R228" s="67">
        <f>'[1]Приложение1 ИТОГО 091116 '!G228</f>
        <v>22</v>
      </c>
      <c r="S228" s="51">
        <f t="shared" si="23"/>
        <v>22</v>
      </c>
      <c r="T228" s="119"/>
    </row>
    <row r="229" spans="1:20" ht="45">
      <c r="A229" s="64" t="str">
        <f>'[1]Приложение1 ИТОГО 091116 '!A229</f>
        <v>11.787.0</v>
      </c>
      <c r="B229" s="65" t="str">
        <f>'[1]Приложение1 ИТОГО 091116 '!B229</f>
        <v>Реализация основных общеобразовательных программ начального общего образования (дети-инвалиды, обучающиеся по очной форме)</v>
      </c>
      <c r="C229" s="49" t="s">
        <v>402</v>
      </c>
      <c r="D229" s="49" t="s">
        <v>266</v>
      </c>
      <c r="E229" s="66" t="str">
        <f>'[1]Приложение1 ИТОГО 091116 '!D229</f>
        <v>чел.</v>
      </c>
      <c r="F229" s="116"/>
      <c r="G229" s="119"/>
      <c r="H229" s="51"/>
      <c r="I229" s="51">
        <f t="shared" si="18"/>
        <v>363</v>
      </c>
      <c r="J229" s="67">
        <f>'[1]Приложение1 ИТОГО 091116 '!E229</f>
        <v>363</v>
      </c>
      <c r="K229" s="51">
        <f t="shared" si="19"/>
        <v>363</v>
      </c>
      <c r="L229" s="119"/>
      <c r="M229" s="51">
        <f t="shared" si="20"/>
        <v>362</v>
      </c>
      <c r="N229" s="67">
        <f>'[1]Приложение1 ИТОГО 091116 '!F229</f>
        <v>362</v>
      </c>
      <c r="O229" s="51">
        <f t="shared" si="21"/>
        <v>362</v>
      </c>
      <c r="P229" s="119"/>
      <c r="Q229" s="51">
        <f t="shared" si="22"/>
        <v>362</v>
      </c>
      <c r="R229" s="67">
        <f>'[1]Приложение1 ИТОГО 091116 '!G229</f>
        <v>362</v>
      </c>
      <c r="S229" s="51">
        <f t="shared" si="23"/>
        <v>362</v>
      </c>
      <c r="T229" s="119"/>
    </row>
    <row r="230" spans="1:20" ht="45">
      <c r="A230" s="64" t="str">
        <f>'[1]Приложение1 ИТОГО 091116 '!A230</f>
        <v>11.787.0</v>
      </c>
      <c r="B230" s="65" t="str">
        <f>'[1]Приложение1 ИТОГО 091116 '!B230</f>
        <v>Реализация основных общеобразовательных программ начального общего образования (обучающиеся с ОВЗ по очной форме)</v>
      </c>
      <c r="C230" s="49" t="s">
        <v>402</v>
      </c>
      <c r="D230" s="49" t="s">
        <v>266</v>
      </c>
      <c r="E230" s="66" t="str">
        <f>'[1]Приложение1 ИТОГО 091116 '!D230</f>
        <v>чел.</v>
      </c>
      <c r="F230" s="116"/>
      <c r="G230" s="119"/>
      <c r="H230" s="51"/>
      <c r="I230" s="51">
        <f t="shared" si="18"/>
        <v>266</v>
      </c>
      <c r="J230" s="67">
        <f>'[1]Приложение1 ИТОГО 091116 '!E230</f>
        <v>266</v>
      </c>
      <c r="K230" s="51">
        <f t="shared" si="19"/>
        <v>266</v>
      </c>
      <c r="L230" s="119"/>
      <c r="M230" s="51">
        <f t="shared" si="20"/>
        <v>242</v>
      </c>
      <c r="N230" s="67">
        <f>'[1]Приложение1 ИТОГО 091116 '!F230</f>
        <v>242</v>
      </c>
      <c r="O230" s="51">
        <f t="shared" si="21"/>
        <v>242</v>
      </c>
      <c r="P230" s="119"/>
      <c r="Q230" s="51">
        <f t="shared" si="22"/>
        <v>202</v>
      </c>
      <c r="R230" s="67">
        <f>'[1]Приложение1 ИТОГО 091116 '!G230</f>
        <v>202</v>
      </c>
      <c r="S230" s="51">
        <f t="shared" si="23"/>
        <v>202</v>
      </c>
      <c r="T230" s="119"/>
    </row>
    <row r="231" spans="1:20" ht="45">
      <c r="A231" s="64" t="str">
        <f>'[1]Приложение1 ИТОГО 091116 '!A231</f>
        <v>11.787.0</v>
      </c>
      <c r="B231" s="65" t="str">
        <f>'[1]Приложение1 ИТОГО 091116 '!B231</f>
        <v>Реализация основных общеобразовательных программ начального общего образования (дети-инвалиды, проходящие обучение по состоянию здоровья на дому)</v>
      </c>
      <c r="C231" s="49" t="s">
        <v>402</v>
      </c>
      <c r="D231" s="49" t="s">
        <v>266</v>
      </c>
      <c r="E231" s="66" t="str">
        <f>'[1]Приложение1 ИТОГО 091116 '!D231</f>
        <v>чел.</v>
      </c>
      <c r="F231" s="116"/>
      <c r="G231" s="119"/>
      <c r="H231" s="51"/>
      <c r="I231" s="51">
        <f t="shared" si="18"/>
        <v>51</v>
      </c>
      <c r="J231" s="67">
        <f>'[1]Приложение1 ИТОГО 091116 '!E231</f>
        <v>51</v>
      </c>
      <c r="K231" s="51">
        <f t="shared" si="19"/>
        <v>51</v>
      </c>
      <c r="L231" s="119"/>
      <c r="M231" s="51">
        <f t="shared" si="20"/>
        <v>53</v>
      </c>
      <c r="N231" s="67">
        <f>'[1]Приложение1 ИТОГО 091116 '!F231</f>
        <v>53</v>
      </c>
      <c r="O231" s="51">
        <f t="shared" si="21"/>
        <v>53</v>
      </c>
      <c r="P231" s="119"/>
      <c r="Q231" s="51">
        <f t="shared" si="22"/>
        <v>52</v>
      </c>
      <c r="R231" s="67">
        <f>'[1]Приложение1 ИТОГО 091116 '!G231</f>
        <v>52</v>
      </c>
      <c r="S231" s="51">
        <f t="shared" si="23"/>
        <v>52</v>
      </c>
      <c r="T231" s="119"/>
    </row>
    <row r="232" spans="1:20" ht="60">
      <c r="A232" s="64" t="str">
        <f>'[1]Приложение1 ИТОГО 091116 '!A232</f>
        <v xml:space="preserve">11.787.0
</v>
      </c>
      <c r="B232" s="65" t="str">
        <f>'[1]Приложение1 ИТОГО 091116 '!B232</f>
        <v>Реализация основных общеобразовательных программ начального общего образования (дети, нуждающиеся в длительном лечении, проходящие обучение по состоянию здоровья в медицинских организациях)</v>
      </c>
      <c r="C232" s="49" t="s">
        <v>402</v>
      </c>
      <c r="D232" s="49" t="s">
        <v>266</v>
      </c>
      <c r="E232" s="66" t="str">
        <f>'[1]Приложение1 ИТОГО 091116 '!D232</f>
        <v>чел.</v>
      </c>
      <c r="F232" s="116"/>
      <c r="G232" s="119"/>
      <c r="H232" s="51"/>
      <c r="I232" s="51">
        <f t="shared" si="18"/>
        <v>26</v>
      </c>
      <c r="J232" s="67">
        <f>'[1]Приложение1 ИТОГО 091116 '!E232</f>
        <v>26</v>
      </c>
      <c r="K232" s="51">
        <f t="shared" si="19"/>
        <v>26</v>
      </c>
      <c r="L232" s="119"/>
      <c r="M232" s="51">
        <f t="shared" si="20"/>
        <v>26</v>
      </c>
      <c r="N232" s="67">
        <f>'[1]Приложение1 ИТОГО 091116 '!F232</f>
        <v>26</v>
      </c>
      <c r="O232" s="51">
        <f t="shared" si="21"/>
        <v>26</v>
      </c>
      <c r="P232" s="119"/>
      <c r="Q232" s="51">
        <f t="shared" si="22"/>
        <v>28</v>
      </c>
      <c r="R232" s="67">
        <f>'[1]Приложение1 ИТОГО 091116 '!G232</f>
        <v>28</v>
      </c>
      <c r="S232" s="51">
        <f t="shared" si="23"/>
        <v>28</v>
      </c>
      <c r="T232" s="119"/>
    </row>
    <row r="233" spans="1:20" ht="60">
      <c r="A233" s="64" t="str">
        <f>'[1]Приложение1 ИТОГО 091116 '!A233</f>
        <v>11.787.0</v>
      </c>
      <c r="B233" s="65" t="str">
        <f>'[1]Приложение1 ИТОГО 091116 '!B233</f>
        <v>Реализация основных общеобразовательных программ начального общего образования (дети, находящиеся в Центре временного содержания несовершеннолетних првонарушителей МВД по Чувашской Республике)</v>
      </c>
      <c r="C233" s="49" t="s">
        <v>402</v>
      </c>
      <c r="D233" s="49" t="s">
        <v>266</v>
      </c>
      <c r="E233" s="66" t="str">
        <f>'[1]Приложение1 ИТОГО 091116 '!D233</f>
        <v>чел.</v>
      </c>
      <c r="F233" s="116"/>
      <c r="G233" s="119"/>
      <c r="H233" s="51"/>
      <c r="I233" s="51">
        <f t="shared" si="18"/>
        <v>1</v>
      </c>
      <c r="J233" s="67">
        <f>'[1]Приложение1 ИТОГО 091116 '!E233</f>
        <v>1</v>
      </c>
      <c r="K233" s="51">
        <f t="shared" si="19"/>
        <v>1</v>
      </c>
      <c r="L233" s="119"/>
      <c r="M233" s="51">
        <f t="shared" si="20"/>
        <v>1</v>
      </c>
      <c r="N233" s="67">
        <f>'[1]Приложение1 ИТОГО 091116 '!F233</f>
        <v>1</v>
      </c>
      <c r="O233" s="51">
        <f t="shared" si="21"/>
        <v>1</v>
      </c>
      <c r="P233" s="119"/>
      <c r="Q233" s="51">
        <f t="shared" si="22"/>
        <v>1</v>
      </c>
      <c r="R233" s="67">
        <f>'[1]Приложение1 ИТОГО 091116 '!G233</f>
        <v>1</v>
      </c>
      <c r="S233" s="51">
        <f t="shared" si="23"/>
        <v>1</v>
      </c>
      <c r="T233" s="119"/>
    </row>
    <row r="234" spans="1:20" ht="45">
      <c r="A234" s="64" t="str">
        <f>'[1]Приложение1 ИТОГО 091116 '!A234</f>
        <v>11.788.0</v>
      </c>
      <c r="B234" s="65" t="str">
        <f>'[1]Приложение1 ИТОГО 091116 '!B234</f>
        <v>Реализация адаптированных основных общеобразовательных программ начального общего образования (глухие по очной форме обучения)</v>
      </c>
      <c r="C234" s="49" t="s">
        <v>402</v>
      </c>
      <c r="D234" s="49" t="s">
        <v>266</v>
      </c>
      <c r="E234" s="66" t="str">
        <f>'[1]Приложение1 ИТОГО 091116 '!D234</f>
        <v>чел.</v>
      </c>
      <c r="F234" s="116"/>
      <c r="G234" s="119"/>
      <c r="H234" s="51"/>
      <c r="I234" s="51">
        <f t="shared" si="18"/>
        <v>3</v>
      </c>
      <c r="J234" s="67">
        <f>'[1]Приложение1 ИТОГО 091116 '!E234</f>
        <v>3</v>
      </c>
      <c r="K234" s="51">
        <f t="shared" si="19"/>
        <v>3</v>
      </c>
      <c r="L234" s="119"/>
      <c r="M234" s="51">
        <f t="shared" si="20"/>
        <v>3</v>
      </c>
      <c r="N234" s="67">
        <f>'[1]Приложение1 ИТОГО 091116 '!F234</f>
        <v>3</v>
      </c>
      <c r="O234" s="51">
        <f t="shared" si="21"/>
        <v>3</v>
      </c>
      <c r="P234" s="119"/>
      <c r="Q234" s="51">
        <f t="shared" si="22"/>
        <v>3</v>
      </c>
      <c r="R234" s="67">
        <f>'[1]Приложение1 ИТОГО 091116 '!G234</f>
        <v>3</v>
      </c>
      <c r="S234" s="51">
        <f t="shared" si="23"/>
        <v>3</v>
      </c>
      <c r="T234" s="119"/>
    </row>
    <row r="235" spans="1:20" ht="45">
      <c r="A235" s="64" t="str">
        <f>'[1]Приложение1 ИТОГО 091116 '!A235</f>
        <v>11.788.0</v>
      </c>
      <c r="B235" s="65" t="str">
        <f>'[1]Приложение1 ИТОГО 091116 '!B235</f>
        <v>Реализация адаптированных основных общеобразовательных программ начального общего образования (слабослышащие и позднооглохшие по очной форме обучения)</v>
      </c>
      <c r="C235" s="49" t="s">
        <v>402</v>
      </c>
      <c r="D235" s="49" t="s">
        <v>266</v>
      </c>
      <c r="E235" s="66" t="str">
        <f>'[1]Приложение1 ИТОГО 091116 '!D235</f>
        <v>чел.</v>
      </c>
      <c r="F235" s="116"/>
      <c r="G235" s="119"/>
      <c r="H235" s="51"/>
      <c r="I235" s="51">
        <f t="shared" si="18"/>
        <v>12</v>
      </c>
      <c r="J235" s="67">
        <f>'[1]Приложение1 ИТОГО 091116 '!E235</f>
        <v>12</v>
      </c>
      <c r="K235" s="51">
        <f t="shared" si="19"/>
        <v>12</v>
      </c>
      <c r="L235" s="119"/>
      <c r="M235" s="51">
        <f t="shared" si="20"/>
        <v>12</v>
      </c>
      <c r="N235" s="67">
        <f>'[1]Приложение1 ИТОГО 091116 '!F235</f>
        <v>12</v>
      </c>
      <c r="O235" s="51">
        <f t="shared" si="21"/>
        <v>12</v>
      </c>
      <c r="P235" s="119"/>
      <c r="Q235" s="51">
        <f t="shared" si="22"/>
        <v>13</v>
      </c>
      <c r="R235" s="67">
        <f>'[1]Приложение1 ИТОГО 091116 '!G235</f>
        <v>13</v>
      </c>
      <c r="S235" s="51">
        <f t="shared" si="23"/>
        <v>13</v>
      </c>
      <c r="T235" s="119"/>
    </row>
    <row r="236" spans="1:20" ht="45">
      <c r="A236" s="64" t="str">
        <f>'[1]Приложение1 ИТОГО 091116 '!A236</f>
        <v>11.788.0</v>
      </c>
      <c r="B236" s="65" t="str">
        <f>'[1]Приложение1 ИТОГО 091116 '!B236</f>
        <v>Реализация адаптированных основных общеобразовательных программ начального общего образования (слепые, обучающиеся очно)</v>
      </c>
      <c r="C236" s="49" t="s">
        <v>402</v>
      </c>
      <c r="D236" s="49" t="s">
        <v>266</v>
      </c>
      <c r="E236" s="66" t="str">
        <f>'[1]Приложение1 ИТОГО 091116 '!D236</f>
        <v>чел.</v>
      </c>
      <c r="F236" s="116"/>
      <c r="G236" s="119"/>
      <c r="H236" s="51"/>
      <c r="I236" s="51">
        <f t="shared" si="18"/>
        <v>6</v>
      </c>
      <c r="J236" s="67">
        <f>'[1]Приложение1 ИТОГО 091116 '!E236</f>
        <v>6</v>
      </c>
      <c r="K236" s="51">
        <f t="shared" si="19"/>
        <v>6</v>
      </c>
      <c r="L236" s="119"/>
      <c r="M236" s="51">
        <f t="shared" si="20"/>
        <v>9</v>
      </c>
      <c r="N236" s="67">
        <f>'[1]Приложение1 ИТОГО 091116 '!F236</f>
        <v>9</v>
      </c>
      <c r="O236" s="51">
        <f t="shared" si="21"/>
        <v>9</v>
      </c>
      <c r="P236" s="119"/>
      <c r="Q236" s="51">
        <f t="shared" si="22"/>
        <v>12</v>
      </c>
      <c r="R236" s="67">
        <f>'[1]Приложение1 ИТОГО 091116 '!G236</f>
        <v>12</v>
      </c>
      <c r="S236" s="51">
        <f t="shared" si="23"/>
        <v>12</v>
      </c>
      <c r="T236" s="119"/>
    </row>
    <row r="237" spans="1:20" ht="45">
      <c r="A237" s="64" t="str">
        <f>'[1]Приложение1 ИТОГО 091116 '!A237</f>
        <v>11.788.0</v>
      </c>
      <c r="B237" s="65" t="str">
        <f>'[1]Приложение1 ИТОГО 091116 '!B237</f>
        <v>Реализация адаптированных основных общеобразовательных программ начального общего образования (слабовидящие, обучающиеся очно)</v>
      </c>
      <c r="C237" s="49" t="s">
        <v>402</v>
      </c>
      <c r="D237" s="49" t="s">
        <v>266</v>
      </c>
      <c r="E237" s="66" t="str">
        <f>'[1]Приложение1 ИТОГО 091116 '!D237</f>
        <v>чел.</v>
      </c>
      <c r="F237" s="116"/>
      <c r="G237" s="119"/>
      <c r="H237" s="51"/>
      <c r="I237" s="51">
        <f t="shared" si="18"/>
        <v>30</v>
      </c>
      <c r="J237" s="67">
        <f>'[1]Приложение1 ИТОГО 091116 '!E237</f>
        <v>30</v>
      </c>
      <c r="K237" s="51">
        <f t="shared" si="19"/>
        <v>30</v>
      </c>
      <c r="L237" s="119"/>
      <c r="M237" s="51">
        <f t="shared" si="20"/>
        <v>39</v>
      </c>
      <c r="N237" s="67">
        <f>'[1]Приложение1 ИТОГО 091116 '!F237</f>
        <v>39</v>
      </c>
      <c r="O237" s="51">
        <f t="shared" si="21"/>
        <v>39</v>
      </c>
      <c r="P237" s="119"/>
      <c r="Q237" s="51">
        <f t="shared" si="22"/>
        <v>48</v>
      </c>
      <c r="R237" s="67">
        <f>'[1]Приложение1 ИТОГО 091116 '!G237</f>
        <v>48</v>
      </c>
      <c r="S237" s="51">
        <f t="shared" si="23"/>
        <v>48</v>
      </c>
      <c r="T237" s="119"/>
    </row>
    <row r="238" spans="1:20" ht="45">
      <c r="A238" s="64" t="str">
        <f>'[1]Приложение1 ИТОГО 091116 '!A238</f>
        <v>11.788.0</v>
      </c>
      <c r="B238" s="65" t="str">
        <f>'[1]Приложение1 ИТОГО 091116 '!B238</f>
        <v>Реализация адаптированных основных общеобразовательных программ начального общего образования (дети с тяжелыми нарушениями речи, обучающиеся по очной форме)</v>
      </c>
      <c r="C238" s="49" t="s">
        <v>402</v>
      </c>
      <c r="D238" s="49" t="s">
        <v>266</v>
      </c>
      <c r="E238" s="66" t="str">
        <f>'[1]Приложение1 ИТОГО 091116 '!D238</f>
        <v>чел.</v>
      </c>
      <c r="F238" s="116"/>
      <c r="G238" s="119"/>
      <c r="H238" s="51"/>
      <c r="I238" s="51">
        <f t="shared" si="18"/>
        <v>66</v>
      </c>
      <c r="J238" s="67">
        <f>'[1]Приложение1 ИТОГО 091116 '!E238</f>
        <v>66</v>
      </c>
      <c r="K238" s="51">
        <f t="shared" si="19"/>
        <v>66</v>
      </c>
      <c r="L238" s="119"/>
      <c r="M238" s="51">
        <f t="shared" si="20"/>
        <v>94</v>
      </c>
      <c r="N238" s="67">
        <f>'[1]Приложение1 ИТОГО 091116 '!F238</f>
        <v>94</v>
      </c>
      <c r="O238" s="51">
        <f t="shared" si="21"/>
        <v>94</v>
      </c>
      <c r="P238" s="119"/>
      <c r="Q238" s="51">
        <f t="shared" si="22"/>
        <v>134</v>
      </c>
      <c r="R238" s="67">
        <f>'[1]Приложение1 ИТОГО 091116 '!G238</f>
        <v>134</v>
      </c>
      <c r="S238" s="51">
        <f t="shared" si="23"/>
        <v>134</v>
      </c>
      <c r="T238" s="119"/>
    </row>
    <row r="239" spans="1:20" ht="45">
      <c r="A239" s="64" t="str">
        <f>'[1]Приложение1 ИТОГО 091116 '!A239</f>
        <v>11.788.0</v>
      </c>
      <c r="B239" s="65" t="str">
        <f>'[1]Приложение1 ИТОГО 091116 '!B239</f>
        <v>Реализация адаптированных основных общеобразовательных программ начального общего образования (обучающиеся с ЗПР по очной форме)</v>
      </c>
      <c r="C239" s="49" t="s">
        <v>402</v>
      </c>
      <c r="D239" s="49" t="s">
        <v>266</v>
      </c>
      <c r="E239" s="66" t="str">
        <f>'[1]Приложение1 ИТОГО 091116 '!D239</f>
        <v>чел.</v>
      </c>
      <c r="F239" s="116"/>
      <c r="G239" s="119"/>
      <c r="H239" s="51"/>
      <c r="I239" s="51">
        <f t="shared" si="18"/>
        <v>10</v>
      </c>
      <c r="J239" s="67">
        <f>'[1]Приложение1 ИТОГО 091116 '!E239</f>
        <v>10</v>
      </c>
      <c r="K239" s="51">
        <f t="shared" si="19"/>
        <v>10</v>
      </c>
      <c r="L239" s="119"/>
      <c r="M239" s="51">
        <f t="shared" si="20"/>
        <v>15</v>
      </c>
      <c r="N239" s="67">
        <f>'[1]Приложение1 ИТОГО 091116 '!F239</f>
        <v>15</v>
      </c>
      <c r="O239" s="51">
        <f t="shared" si="21"/>
        <v>15</v>
      </c>
      <c r="P239" s="119"/>
      <c r="Q239" s="51">
        <f t="shared" si="22"/>
        <v>15</v>
      </c>
      <c r="R239" s="67">
        <f>'[1]Приложение1 ИТОГО 091116 '!G239</f>
        <v>15</v>
      </c>
      <c r="S239" s="51">
        <f t="shared" si="23"/>
        <v>15</v>
      </c>
      <c r="T239" s="119"/>
    </row>
    <row r="240" spans="1:20" ht="45">
      <c r="A240" s="64" t="str">
        <f>'[1]Приложение1 ИТОГО 091116 '!A240</f>
        <v>11.791.0</v>
      </c>
      <c r="B240" s="65" t="str">
        <f>'[1]Приложение1 ИТОГО 091116 '!B240</f>
        <v>Реализация основных общеобразовательных программ основного общего образования (обучающиеся с ОВЗ по очной форме)</v>
      </c>
      <c r="C240" s="49" t="s">
        <v>402</v>
      </c>
      <c r="D240" s="49" t="s">
        <v>266</v>
      </c>
      <c r="E240" s="66" t="str">
        <f>'[1]Приложение1 ИТОГО 091116 '!D240</f>
        <v>чел.</v>
      </c>
      <c r="F240" s="116"/>
      <c r="G240" s="119"/>
      <c r="H240" s="51"/>
      <c r="I240" s="51">
        <f t="shared" si="18"/>
        <v>222</v>
      </c>
      <c r="J240" s="67">
        <f>'[1]Приложение1 ИТОГО 091116 '!E240</f>
        <v>222</v>
      </c>
      <c r="K240" s="51">
        <f t="shared" si="19"/>
        <v>222</v>
      </c>
      <c r="L240" s="119"/>
      <c r="M240" s="51">
        <f t="shared" si="20"/>
        <v>227</v>
      </c>
      <c r="N240" s="67">
        <f>'[1]Приложение1 ИТОГО 091116 '!F240</f>
        <v>227</v>
      </c>
      <c r="O240" s="51">
        <f t="shared" si="21"/>
        <v>227</v>
      </c>
      <c r="P240" s="119"/>
      <c r="Q240" s="51">
        <f t="shared" si="22"/>
        <v>222</v>
      </c>
      <c r="R240" s="67">
        <f>'[1]Приложение1 ИТОГО 091116 '!G240</f>
        <v>222</v>
      </c>
      <c r="S240" s="51">
        <f t="shared" si="23"/>
        <v>222</v>
      </c>
      <c r="T240" s="119"/>
    </row>
    <row r="241" spans="1:20" ht="45">
      <c r="A241" s="64" t="str">
        <f>'[1]Приложение1 ИТОГО 091116 '!A241</f>
        <v>11.791.0</v>
      </c>
      <c r="B241" s="65" t="str">
        <f>'[1]Приложение1 ИТОГО 091116 '!B241</f>
        <v>Реализация основных общеобразовательных программ основного общего образования (дети с ОВЗ, обучающиеся по заочной форме)</v>
      </c>
      <c r="C241" s="49" t="s">
        <v>402</v>
      </c>
      <c r="D241" s="49" t="s">
        <v>266</v>
      </c>
      <c r="E241" s="66" t="str">
        <f>'[1]Приложение1 ИТОГО 091116 '!D241</f>
        <v>чел.</v>
      </c>
      <c r="F241" s="116"/>
      <c r="G241" s="119"/>
      <c r="H241" s="51"/>
      <c r="I241" s="51">
        <f t="shared" si="18"/>
        <v>1</v>
      </c>
      <c r="J241" s="67">
        <f>'[1]Приложение1 ИТОГО 091116 '!E241</f>
        <v>1</v>
      </c>
      <c r="K241" s="51">
        <f t="shared" si="19"/>
        <v>1</v>
      </c>
      <c r="L241" s="119"/>
      <c r="M241" s="51">
        <f t="shared" si="20"/>
        <v>0</v>
      </c>
      <c r="N241" s="67">
        <f>'[1]Приложение1 ИТОГО 091116 '!F241</f>
        <v>0</v>
      </c>
      <c r="O241" s="51">
        <f t="shared" si="21"/>
        <v>0</v>
      </c>
      <c r="P241" s="119"/>
      <c r="Q241" s="51">
        <f t="shared" si="22"/>
        <v>0</v>
      </c>
      <c r="R241" s="67">
        <f>'[1]Приложение1 ИТОГО 091116 '!G241</f>
        <v>0</v>
      </c>
      <c r="S241" s="51">
        <f t="shared" si="23"/>
        <v>0</v>
      </c>
      <c r="T241" s="119"/>
    </row>
    <row r="242" spans="1:20" ht="45">
      <c r="A242" s="64" t="str">
        <f>'[1]Приложение1 ИТОГО 091116 '!A242</f>
        <v>11.791.0</v>
      </c>
      <c r="B242" s="65" t="str">
        <f>'[1]Приложение1 ИТОГО 091116 '!B242</f>
        <v>Реализация основных общеобразовательных программ основного общего образования (дети-инвалиды, обучающиеся по очной форме)</v>
      </c>
      <c r="C242" s="49" t="s">
        <v>402</v>
      </c>
      <c r="D242" s="49" t="s">
        <v>266</v>
      </c>
      <c r="E242" s="66" t="str">
        <f>'[1]Приложение1 ИТОГО 091116 '!D242</f>
        <v>чел.</v>
      </c>
      <c r="F242" s="116"/>
      <c r="G242" s="119"/>
      <c r="H242" s="51"/>
      <c r="I242" s="51">
        <f t="shared" si="18"/>
        <v>707</v>
      </c>
      <c r="J242" s="67">
        <f>'[1]Приложение1 ИТОГО 091116 '!E242</f>
        <v>707</v>
      </c>
      <c r="K242" s="51">
        <f t="shared" si="19"/>
        <v>707</v>
      </c>
      <c r="L242" s="119"/>
      <c r="M242" s="51">
        <f t="shared" si="20"/>
        <v>692</v>
      </c>
      <c r="N242" s="67">
        <f>'[1]Приложение1 ИТОГО 091116 '!F242</f>
        <v>692</v>
      </c>
      <c r="O242" s="51">
        <f t="shared" si="21"/>
        <v>692</v>
      </c>
      <c r="P242" s="119"/>
      <c r="Q242" s="51">
        <f t="shared" si="22"/>
        <v>713</v>
      </c>
      <c r="R242" s="67">
        <f>'[1]Приложение1 ИТОГО 091116 '!G242</f>
        <v>713</v>
      </c>
      <c r="S242" s="51">
        <f t="shared" si="23"/>
        <v>713</v>
      </c>
      <c r="T242" s="119"/>
    </row>
    <row r="243" spans="1:20" ht="45">
      <c r="A243" s="64" t="str">
        <f>'[1]Приложение1 ИТОГО 091116 '!A243</f>
        <v>11.791.0</v>
      </c>
      <c r="B243" s="65" t="str">
        <f>'[1]Приложение1 ИТОГО 091116 '!B243</f>
        <v>Реализация основных общеобразовательных программ основного общего образования (дети-инвалиды, проходящие обучение по состоянию здоровья на дому)</v>
      </c>
      <c r="C243" s="49" t="s">
        <v>402</v>
      </c>
      <c r="D243" s="49" t="s">
        <v>266</v>
      </c>
      <c r="E243" s="66" t="str">
        <f>'[1]Приложение1 ИТОГО 091116 '!D243</f>
        <v>чел.</v>
      </c>
      <c r="F243" s="116"/>
      <c r="G243" s="119"/>
      <c r="H243" s="51"/>
      <c r="I243" s="51">
        <f t="shared" si="18"/>
        <v>64</v>
      </c>
      <c r="J243" s="67">
        <f>'[1]Приложение1 ИТОГО 091116 '!E243</f>
        <v>64</v>
      </c>
      <c r="K243" s="51">
        <f t="shared" si="19"/>
        <v>64</v>
      </c>
      <c r="L243" s="119"/>
      <c r="M243" s="51">
        <f t="shared" si="20"/>
        <v>67</v>
      </c>
      <c r="N243" s="67">
        <f>'[1]Приложение1 ИТОГО 091116 '!F243</f>
        <v>67</v>
      </c>
      <c r="O243" s="51">
        <f t="shared" si="21"/>
        <v>67</v>
      </c>
      <c r="P243" s="119"/>
      <c r="Q243" s="51">
        <f t="shared" si="22"/>
        <v>67</v>
      </c>
      <c r="R243" s="67">
        <f>'[1]Приложение1 ИТОГО 091116 '!G243</f>
        <v>67</v>
      </c>
      <c r="S243" s="51">
        <f t="shared" si="23"/>
        <v>67</v>
      </c>
      <c r="T243" s="119"/>
    </row>
    <row r="244" spans="1:20" ht="75">
      <c r="A244" s="64" t="str">
        <f>'[1]Приложение1 ИТОГО 091116 '!A244</f>
        <v xml:space="preserve">11.791.0
</v>
      </c>
      <c r="B244" s="65" t="str">
        <f>'[1]Приложение1 ИТОГО 091116 '!B244</f>
        <v xml:space="preserve">Реализация основных общеобразовательных программ основного общего образования (дети-инвалиды, проходящие обучение по состоянию здоровья на дому с применением дистанционных образовательных технологий и электронного обучения) </v>
      </c>
      <c r="C244" s="49" t="s">
        <v>402</v>
      </c>
      <c r="D244" s="49" t="s">
        <v>266</v>
      </c>
      <c r="E244" s="66" t="str">
        <f>'[1]Приложение1 ИТОГО 091116 '!D244</f>
        <v>чел.</v>
      </c>
      <c r="F244" s="116"/>
      <c r="G244" s="119"/>
      <c r="H244" s="51"/>
      <c r="I244" s="51">
        <f t="shared" si="18"/>
        <v>3</v>
      </c>
      <c r="J244" s="67">
        <f>'[1]Приложение1 ИТОГО 091116 '!E244</f>
        <v>3</v>
      </c>
      <c r="K244" s="51">
        <f t="shared" si="19"/>
        <v>3</v>
      </c>
      <c r="L244" s="119"/>
      <c r="M244" s="51">
        <f t="shared" si="20"/>
        <v>3</v>
      </c>
      <c r="N244" s="67">
        <f>'[1]Приложение1 ИТОГО 091116 '!F244</f>
        <v>3</v>
      </c>
      <c r="O244" s="51">
        <f t="shared" si="21"/>
        <v>3</v>
      </c>
      <c r="P244" s="119"/>
      <c r="Q244" s="51">
        <f t="shared" si="22"/>
        <v>3</v>
      </c>
      <c r="R244" s="67">
        <f>'[1]Приложение1 ИТОГО 091116 '!G244</f>
        <v>3</v>
      </c>
      <c r="S244" s="51">
        <f t="shared" si="23"/>
        <v>3</v>
      </c>
      <c r="T244" s="119"/>
    </row>
    <row r="245" spans="1:20" ht="60">
      <c r="A245" s="64" t="str">
        <f>'[1]Приложение1 ИТОГО 091116 '!A245</f>
        <v>11.791.0</v>
      </c>
      <c r="B245" s="65" t="str">
        <f>'[1]Приложение1 ИТОГО 091116 '!B245</f>
        <v>Реализация основных общеобразовательных программ основного общего образования (дети, нуждающиеся в длительном лечении, проходящие обучение по состоянию здоровья в медицинских организациях)</v>
      </c>
      <c r="C245" s="49" t="s">
        <v>402</v>
      </c>
      <c r="D245" s="49" t="s">
        <v>266</v>
      </c>
      <c r="E245" s="66" t="str">
        <f>'[1]Приложение1 ИТОГО 091116 '!D245</f>
        <v>чел.</v>
      </c>
      <c r="F245" s="116"/>
      <c r="G245" s="119"/>
      <c r="H245" s="51"/>
      <c r="I245" s="51">
        <f t="shared" si="18"/>
        <v>38</v>
      </c>
      <c r="J245" s="67">
        <f>'[1]Приложение1 ИТОГО 091116 '!E245</f>
        <v>38</v>
      </c>
      <c r="K245" s="51">
        <f t="shared" si="19"/>
        <v>38</v>
      </c>
      <c r="L245" s="119"/>
      <c r="M245" s="51">
        <f t="shared" si="20"/>
        <v>40</v>
      </c>
      <c r="N245" s="67">
        <f>'[1]Приложение1 ИТОГО 091116 '!F245</f>
        <v>40</v>
      </c>
      <c r="O245" s="51">
        <f t="shared" si="21"/>
        <v>40</v>
      </c>
      <c r="P245" s="119"/>
      <c r="Q245" s="51">
        <f t="shared" si="22"/>
        <v>40</v>
      </c>
      <c r="R245" s="67">
        <f>'[1]Приложение1 ИТОГО 091116 '!G245</f>
        <v>40</v>
      </c>
      <c r="S245" s="51">
        <f t="shared" si="23"/>
        <v>40</v>
      </c>
      <c r="T245" s="119"/>
    </row>
    <row r="246" spans="1:20" ht="60">
      <c r="A246" s="64" t="str">
        <f>'[1]Приложение1 ИТОГО 091116 '!A246</f>
        <v>11.791.0</v>
      </c>
      <c r="B246" s="65" t="str">
        <f>'[1]Приложение1 ИТОГО 091116 '!B246</f>
        <v>Реализация основных общеобразовательных программ основного общего образования (дети, находящиеся в Центре временного содержания несовершеннолетних правонарушителей МВД по ЧР)</v>
      </c>
      <c r="C246" s="49" t="s">
        <v>402</v>
      </c>
      <c r="D246" s="49" t="s">
        <v>266</v>
      </c>
      <c r="E246" s="66" t="str">
        <f>'[1]Приложение1 ИТОГО 091116 '!D246</f>
        <v>чел.</v>
      </c>
      <c r="F246" s="116"/>
      <c r="G246" s="119"/>
      <c r="H246" s="51"/>
      <c r="I246" s="51">
        <f t="shared" si="18"/>
        <v>2</v>
      </c>
      <c r="J246" s="67">
        <f>'[1]Приложение1 ИТОГО 091116 '!E246</f>
        <v>2</v>
      </c>
      <c r="K246" s="51">
        <f t="shared" si="19"/>
        <v>2</v>
      </c>
      <c r="L246" s="119"/>
      <c r="M246" s="51">
        <f t="shared" si="20"/>
        <v>2</v>
      </c>
      <c r="N246" s="67">
        <f>'[1]Приложение1 ИТОГО 091116 '!F246</f>
        <v>2</v>
      </c>
      <c r="O246" s="51">
        <f t="shared" si="21"/>
        <v>2</v>
      </c>
      <c r="P246" s="119"/>
      <c r="Q246" s="51">
        <f t="shared" si="22"/>
        <v>1</v>
      </c>
      <c r="R246" s="67">
        <f>'[1]Приложение1 ИТОГО 091116 '!G246</f>
        <v>1</v>
      </c>
      <c r="S246" s="51">
        <f t="shared" si="23"/>
        <v>1</v>
      </c>
      <c r="T246" s="119"/>
    </row>
    <row r="247" spans="1:20" ht="45">
      <c r="A247" s="64" t="str">
        <f>'[1]Приложение1 ИТОГО 091116 '!A247</f>
        <v>11.794.0</v>
      </c>
      <c r="B247" s="65" t="str">
        <f>'[1]Приложение1 ИТОГО 091116 '!B247</f>
        <v>Реализация основных общеобразовательных программ среднего общего образования (дети с ОВЗ, обучающиеся по очной форме)</v>
      </c>
      <c r="C247" s="49" t="s">
        <v>402</v>
      </c>
      <c r="D247" s="49" t="s">
        <v>266</v>
      </c>
      <c r="E247" s="66" t="str">
        <f>'[1]Приложение1 ИТОГО 091116 '!D247</f>
        <v>чел.</v>
      </c>
      <c r="F247" s="116"/>
      <c r="G247" s="119"/>
      <c r="H247" s="51"/>
      <c r="I247" s="51">
        <f t="shared" si="18"/>
        <v>2</v>
      </c>
      <c r="J247" s="67">
        <f>'[1]Приложение1 ИТОГО 091116 '!E247</f>
        <v>2</v>
      </c>
      <c r="K247" s="51">
        <f t="shared" si="19"/>
        <v>2</v>
      </c>
      <c r="L247" s="119"/>
      <c r="M247" s="51">
        <f t="shared" si="20"/>
        <v>4</v>
      </c>
      <c r="N247" s="67">
        <f>'[1]Приложение1 ИТОГО 091116 '!F247</f>
        <v>4</v>
      </c>
      <c r="O247" s="51">
        <f t="shared" si="21"/>
        <v>4</v>
      </c>
      <c r="P247" s="119"/>
      <c r="Q247" s="51">
        <f t="shared" si="22"/>
        <v>5</v>
      </c>
      <c r="R247" s="67">
        <f>'[1]Приложение1 ИТОГО 091116 '!G247</f>
        <v>5</v>
      </c>
      <c r="S247" s="51">
        <f t="shared" si="23"/>
        <v>5</v>
      </c>
      <c r="T247" s="119"/>
    </row>
    <row r="248" spans="1:20" ht="45">
      <c r="A248" s="64" t="str">
        <f>'[1]Приложение1 ИТОГО 091116 '!A248</f>
        <v>11.794.0</v>
      </c>
      <c r="B248" s="65" t="str">
        <f>'[1]Приложение1 ИТОГО 091116 '!B248</f>
        <v>Реализация основных общеобразовательных программ среднего общего образования (дети-инвалиды, обучающиеся по очной форме)</v>
      </c>
      <c r="C248" s="49" t="s">
        <v>402</v>
      </c>
      <c r="D248" s="49" t="s">
        <v>266</v>
      </c>
      <c r="E248" s="66" t="str">
        <f>'[1]Приложение1 ИТОГО 091116 '!D248</f>
        <v>чел.</v>
      </c>
      <c r="F248" s="116"/>
      <c r="G248" s="119"/>
      <c r="H248" s="51"/>
      <c r="I248" s="51">
        <f t="shared" si="18"/>
        <v>18</v>
      </c>
      <c r="J248" s="67">
        <f>'[1]Приложение1 ИТОГО 091116 '!E248</f>
        <v>18</v>
      </c>
      <c r="K248" s="51">
        <f t="shared" si="19"/>
        <v>18</v>
      </c>
      <c r="L248" s="119"/>
      <c r="M248" s="51">
        <f t="shared" si="20"/>
        <v>19</v>
      </c>
      <c r="N248" s="67">
        <f>'[1]Приложение1 ИТОГО 091116 '!F248</f>
        <v>19</v>
      </c>
      <c r="O248" s="51">
        <f t="shared" si="21"/>
        <v>19</v>
      </c>
      <c r="P248" s="119"/>
      <c r="Q248" s="51">
        <f t="shared" si="22"/>
        <v>29</v>
      </c>
      <c r="R248" s="67">
        <f>'[1]Приложение1 ИТОГО 091116 '!G248</f>
        <v>29</v>
      </c>
      <c r="S248" s="51">
        <f t="shared" si="23"/>
        <v>29</v>
      </c>
      <c r="T248" s="119"/>
    </row>
    <row r="249" spans="1:20" ht="60">
      <c r="A249" s="64" t="str">
        <f>'[1]Приложение1 ИТОГО 091116 '!A249</f>
        <v>11.794.0</v>
      </c>
      <c r="B249" s="65" t="str">
        <f>'[1]Приложение1 ИТОГО 091116 '!B249</f>
        <v>Реализация основных общеобразовательных программ среднего общего образования (дети, находящиеся в Центре временного содержания несовершеннолетних правонарушителей МВД по ЧР)</v>
      </c>
      <c r="C249" s="49" t="s">
        <v>402</v>
      </c>
      <c r="D249" s="49" t="s">
        <v>266</v>
      </c>
      <c r="E249" s="66" t="str">
        <f>'[1]Приложение1 ИТОГО 091116 '!D249</f>
        <v>чел.</v>
      </c>
      <c r="F249" s="116"/>
      <c r="G249" s="119"/>
      <c r="H249" s="51"/>
      <c r="I249" s="51">
        <f t="shared" si="18"/>
        <v>1</v>
      </c>
      <c r="J249" s="67">
        <f>'[1]Приложение1 ИТОГО 091116 '!E249</f>
        <v>1</v>
      </c>
      <c r="K249" s="51">
        <f t="shared" si="19"/>
        <v>1</v>
      </c>
      <c r="L249" s="119"/>
      <c r="M249" s="51">
        <f t="shared" si="20"/>
        <v>1</v>
      </c>
      <c r="N249" s="67">
        <f>'[1]Приложение1 ИТОГО 091116 '!F249</f>
        <v>1</v>
      </c>
      <c r="O249" s="51">
        <f t="shared" si="21"/>
        <v>1</v>
      </c>
      <c r="P249" s="119"/>
      <c r="Q249" s="51">
        <f t="shared" si="22"/>
        <v>1</v>
      </c>
      <c r="R249" s="67">
        <f>'[1]Приложение1 ИТОГО 091116 '!G249</f>
        <v>1</v>
      </c>
      <c r="S249" s="51">
        <f t="shared" si="23"/>
        <v>1</v>
      </c>
      <c r="T249" s="119"/>
    </row>
    <row r="250" spans="1:20" ht="60">
      <c r="A250" s="64" t="str">
        <f>'[1]Приложение1 ИТОГО 091116 '!A250</f>
        <v>11.794.0</v>
      </c>
      <c r="B250" s="65" t="str">
        <f>'[1]Приложение1 ИТОГО 091116 '!B250</f>
        <v>Реализация основных общеобразовательных программ среднего общего образования (дети, нуждающиеся в длительном лечении, проходящие обучение по состоянию здоровья в медицинских организациях)</v>
      </c>
      <c r="C250" s="49" t="s">
        <v>402</v>
      </c>
      <c r="D250" s="49" t="s">
        <v>266</v>
      </c>
      <c r="E250" s="66" t="str">
        <f>'[1]Приложение1 ИТОГО 091116 '!D250</f>
        <v>чел.</v>
      </c>
      <c r="F250" s="116"/>
      <c r="G250" s="119"/>
      <c r="H250" s="51"/>
      <c r="I250" s="51">
        <f t="shared" si="18"/>
        <v>11</v>
      </c>
      <c r="J250" s="67">
        <f>'[1]Приложение1 ИТОГО 091116 '!E250</f>
        <v>11</v>
      </c>
      <c r="K250" s="51">
        <f t="shared" si="19"/>
        <v>11</v>
      </c>
      <c r="L250" s="119"/>
      <c r="M250" s="51">
        <f t="shared" si="20"/>
        <v>12</v>
      </c>
      <c r="N250" s="67">
        <f>'[1]Приложение1 ИТОГО 091116 '!F250</f>
        <v>12</v>
      </c>
      <c r="O250" s="51">
        <f t="shared" si="21"/>
        <v>12</v>
      </c>
      <c r="P250" s="119"/>
      <c r="Q250" s="51">
        <f t="shared" si="22"/>
        <v>12</v>
      </c>
      <c r="R250" s="67">
        <f>'[1]Приложение1 ИТОГО 091116 '!G250</f>
        <v>12</v>
      </c>
      <c r="S250" s="51">
        <f t="shared" si="23"/>
        <v>12</v>
      </c>
      <c r="T250" s="119"/>
    </row>
    <row r="251" spans="1:20" ht="30">
      <c r="A251" s="64" t="str">
        <f>'[1]Приложение1 ИТОГО 091116 '!A251</f>
        <v>11.Д07.0</v>
      </c>
      <c r="B251" s="65" t="str">
        <f>'[1]Приложение1 ИТОГО 091116 '!B251</f>
        <v xml:space="preserve">Предоставление питания (школьники, обучающиеся по очной форме)                                   </v>
      </c>
      <c r="C251" s="49" t="s">
        <v>402</v>
      </c>
      <c r="D251" s="49" t="s">
        <v>266</v>
      </c>
      <c r="E251" s="66" t="str">
        <f>'[1]Приложение1 ИТОГО 091116 '!D251</f>
        <v>чел.</v>
      </c>
      <c r="F251" s="116"/>
      <c r="G251" s="119"/>
      <c r="H251" s="51"/>
      <c r="I251" s="51">
        <f t="shared" si="18"/>
        <v>866</v>
      </c>
      <c r="J251" s="67">
        <f>'[1]Приложение1 ИТОГО 091116 '!E251</f>
        <v>866</v>
      </c>
      <c r="K251" s="51">
        <f t="shared" si="19"/>
        <v>866</v>
      </c>
      <c r="L251" s="119"/>
      <c r="M251" s="51">
        <f t="shared" si="20"/>
        <v>890</v>
      </c>
      <c r="N251" s="67">
        <f>'[1]Приложение1 ИТОГО 091116 '!F251</f>
        <v>890</v>
      </c>
      <c r="O251" s="51">
        <f t="shared" si="21"/>
        <v>890</v>
      </c>
      <c r="P251" s="119"/>
      <c r="Q251" s="51">
        <f t="shared" si="22"/>
        <v>894</v>
      </c>
      <c r="R251" s="67">
        <f>'[1]Приложение1 ИТОГО 091116 '!G251</f>
        <v>894</v>
      </c>
      <c r="S251" s="51">
        <f t="shared" si="23"/>
        <v>894</v>
      </c>
      <c r="T251" s="119"/>
    </row>
    <row r="252" spans="1:20" ht="45">
      <c r="A252" s="64" t="str">
        <f>'[1]Приложение1 ИТОГО 091116 '!A252</f>
        <v>11.Д39.0</v>
      </c>
      <c r="B252" s="65" t="str">
        <f>'[1]Приложение1 ИТОГО 091116 '!B252</f>
        <v>Реализация адаптированных общеобразовательных программ для детей с умственной отсталостью (дети с ОВЗ, проходящие обучение по состоянию здоровья на дому)</v>
      </c>
      <c r="C252" s="49" t="s">
        <v>402</v>
      </c>
      <c r="D252" s="49" t="s">
        <v>266</v>
      </c>
      <c r="E252" s="66" t="str">
        <f>'[1]Приложение1 ИТОГО 091116 '!D252</f>
        <v>чел.</v>
      </c>
      <c r="F252" s="116"/>
      <c r="G252" s="119"/>
      <c r="H252" s="51"/>
      <c r="I252" s="51">
        <f t="shared" si="18"/>
        <v>2</v>
      </c>
      <c r="J252" s="67">
        <f>'[1]Приложение1 ИТОГО 091116 '!E252</f>
        <v>2</v>
      </c>
      <c r="K252" s="51">
        <f t="shared" si="19"/>
        <v>2</v>
      </c>
      <c r="L252" s="119"/>
      <c r="M252" s="51">
        <f t="shared" si="20"/>
        <v>2</v>
      </c>
      <c r="N252" s="67">
        <f>'[1]Приложение1 ИТОГО 091116 '!F252</f>
        <v>2</v>
      </c>
      <c r="O252" s="51">
        <f t="shared" si="21"/>
        <v>2</v>
      </c>
      <c r="P252" s="119"/>
      <c r="Q252" s="51">
        <f t="shared" si="22"/>
        <v>2</v>
      </c>
      <c r="R252" s="67">
        <f>'[1]Приложение1 ИТОГО 091116 '!G252</f>
        <v>2</v>
      </c>
      <c r="S252" s="51">
        <f t="shared" si="23"/>
        <v>2</v>
      </c>
      <c r="T252" s="119"/>
    </row>
    <row r="253" spans="1:20" ht="45">
      <c r="A253" s="64" t="str">
        <f>'[1]Приложение1 ИТОГО 091116 '!A253</f>
        <v>11.Д39.0</v>
      </c>
      <c r="B253" s="65" t="str">
        <f>'[1]Приложение1 ИТОГО 091116 '!B253</f>
        <v>Реализация адаптированных общеобразовательных программ для детей с умственной отсталостью (дети с ОВЗ, обучающиеся по очной форме)</v>
      </c>
      <c r="C253" s="49" t="s">
        <v>402</v>
      </c>
      <c r="D253" s="49" t="s">
        <v>266</v>
      </c>
      <c r="E253" s="66" t="str">
        <f>'[1]Приложение1 ИТОГО 091116 '!D253</f>
        <v>чел.</v>
      </c>
      <c r="F253" s="116"/>
      <c r="G253" s="119"/>
      <c r="H253" s="51"/>
      <c r="I253" s="51">
        <f t="shared" si="18"/>
        <v>11</v>
      </c>
      <c r="J253" s="67">
        <f>'[1]Приложение1 ИТОГО 091116 '!E253</f>
        <v>11</v>
      </c>
      <c r="K253" s="51">
        <f t="shared" si="19"/>
        <v>11</v>
      </c>
      <c r="L253" s="119"/>
      <c r="M253" s="51">
        <f t="shared" si="20"/>
        <v>8</v>
      </c>
      <c r="N253" s="67">
        <f>'[1]Приложение1 ИТОГО 091116 '!F253</f>
        <v>8</v>
      </c>
      <c r="O253" s="51">
        <f t="shared" si="21"/>
        <v>8</v>
      </c>
      <c r="P253" s="119"/>
      <c r="Q253" s="51">
        <f t="shared" si="22"/>
        <v>11</v>
      </c>
      <c r="R253" s="67">
        <f>'[1]Приложение1 ИТОГО 091116 '!G253</f>
        <v>11</v>
      </c>
      <c r="S253" s="51">
        <f t="shared" si="23"/>
        <v>11</v>
      </c>
      <c r="T253" s="119"/>
    </row>
    <row r="254" spans="1:20" ht="45">
      <c r="A254" s="64" t="str">
        <f>'[1]Приложение1 ИТОГО 091116 '!A254</f>
        <v>11.Д39.0</v>
      </c>
      <c r="B254" s="65" t="str">
        <f>'[1]Приложение1 ИТОГО 091116 '!B254</f>
        <v>Реализация адаптированных общеобразовательных программ для детей с умственной отсталостью (дети-инвалиды, обучающиеся по очной форме)</v>
      </c>
      <c r="C254" s="49" t="s">
        <v>402</v>
      </c>
      <c r="D254" s="49" t="s">
        <v>266</v>
      </c>
      <c r="E254" s="66" t="str">
        <f>'[1]Приложение1 ИТОГО 091116 '!D254</f>
        <v>чел.</v>
      </c>
      <c r="F254" s="116"/>
      <c r="G254" s="119"/>
      <c r="H254" s="51"/>
      <c r="I254" s="51">
        <f t="shared" si="18"/>
        <v>63</v>
      </c>
      <c r="J254" s="67">
        <f>'[1]Приложение1 ИТОГО 091116 '!E254</f>
        <v>63</v>
      </c>
      <c r="K254" s="51">
        <f t="shared" si="19"/>
        <v>63</v>
      </c>
      <c r="L254" s="119"/>
      <c r="M254" s="51">
        <f t="shared" si="20"/>
        <v>61</v>
      </c>
      <c r="N254" s="67">
        <f>'[1]Приложение1 ИТОГО 091116 '!F254</f>
        <v>61</v>
      </c>
      <c r="O254" s="51">
        <f t="shared" si="21"/>
        <v>61</v>
      </c>
      <c r="P254" s="119"/>
      <c r="Q254" s="51">
        <f t="shared" si="22"/>
        <v>73</v>
      </c>
      <c r="R254" s="67">
        <f>'[1]Приложение1 ИТОГО 091116 '!G254</f>
        <v>73</v>
      </c>
      <c r="S254" s="51">
        <f t="shared" si="23"/>
        <v>73</v>
      </c>
      <c r="T254" s="119"/>
    </row>
    <row r="255" spans="1:20" ht="45">
      <c r="A255" s="64" t="str">
        <f>'[1]Приложение1 ИТОГО 091116 '!A255</f>
        <v>11.Д39.0</v>
      </c>
      <c r="B255" s="65" t="str">
        <f>'[1]Приложение1 ИТОГО 091116 '!B255</f>
        <v>Реализация адаптированных основных общеобразовательных программ для детей с умственной отсталостью (дети-инвалиды, проходящие обучение по состоянию здоровья на дому)</v>
      </c>
      <c r="C255" s="49" t="s">
        <v>402</v>
      </c>
      <c r="D255" s="49" t="s">
        <v>266</v>
      </c>
      <c r="E255" s="66" t="str">
        <f>'[1]Приложение1 ИТОГО 091116 '!D255</f>
        <v>чел.</v>
      </c>
      <c r="F255" s="116"/>
      <c r="G255" s="119"/>
      <c r="H255" s="51"/>
      <c r="I255" s="51">
        <f t="shared" si="18"/>
        <v>14</v>
      </c>
      <c r="J255" s="67">
        <f>'[1]Приложение1 ИТОГО 091116 '!E255</f>
        <v>14</v>
      </c>
      <c r="K255" s="51">
        <f t="shared" si="19"/>
        <v>14</v>
      </c>
      <c r="L255" s="119"/>
      <c r="M255" s="51">
        <f t="shared" si="20"/>
        <v>12</v>
      </c>
      <c r="N255" s="67">
        <f>'[1]Приложение1 ИТОГО 091116 '!F255</f>
        <v>12</v>
      </c>
      <c r="O255" s="51">
        <f t="shared" si="21"/>
        <v>12</v>
      </c>
      <c r="P255" s="119"/>
      <c r="Q255" s="51">
        <f t="shared" si="22"/>
        <v>12</v>
      </c>
      <c r="R255" s="67">
        <f>'[1]Приложение1 ИТОГО 091116 '!G255</f>
        <v>12</v>
      </c>
      <c r="S255" s="51">
        <f t="shared" si="23"/>
        <v>12</v>
      </c>
      <c r="T255" s="119"/>
    </row>
    <row r="256" spans="1:20" ht="46.5" customHeight="1">
      <c r="A256" s="64" t="str">
        <f>'[1]Приложение1 ИТОГО 091116 '!A256</f>
        <v>11.785.0</v>
      </c>
      <c r="B256" s="65" t="str">
        <f>'[1]Приложение1 ИТОГО 091116 '!B256</f>
        <v>Присмотр и уход (дети с ОВЗ от 1 года до 3 лет, обучающиеся по очной форме)</v>
      </c>
      <c r="C256" s="49" t="s">
        <v>402</v>
      </c>
      <c r="D256" s="49" t="s">
        <v>266</v>
      </c>
      <c r="E256" s="66" t="str">
        <f>'[1]Приложение1 ИТОГО 091116 '!D256</f>
        <v>чел.</v>
      </c>
      <c r="F256" s="116"/>
      <c r="G256" s="119"/>
      <c r="H256" s="51"/>
      <c r="I256" s="51">
        <f t="shared" si="18"/>
        <v>16</v>
      </c>
      <c r="J256" s="67">
        <f>'[1]Приложение1 ИТОГО 091116 '!E256</f>
        <v>16</v>
      </c>
      <c r="K256" s="51">
        <f t="shared" si="19"/>
        <v>16</v>
      </c>
      <c r="L256" s="119"/>
      <c r="M256" s="51">
        <f t="shared" si="20"/>
        <v>16</v>
      </c>
      <c r="N256" s="67">
        <f>'[1]Приложение1 ИТОГО 091116 '!F256</f>
        <v>16</v>
      </c>
      <c r="O256" s="51">
        <f t="shared" si="21"/>
        <v>16</v>
      </c>
      <c r="P256" s="119"/>
      <c r="Q256" s="51">
        <f t="shared" si="22"/>
        <v>16</v>
      </c>
      <c r="R256" s="67">
        <f>'[1]Приложение1 ИТОГО 091116 '!G256</f>
        <v>16</v>
      </c>
      <c r="S256" s="51">
        <f t="shared" si="23"/>
        <v>16</v>
      </c>
      <c r="T256" s="119"/>
    </row>
    <row r="257" spans="1:20" ht="51.75" customHeight="1">
      <c r="A257" s="64" t="str">
        <f>'[1]Приложение1 ИТОГО 091116 '!A257</f>
        <v>11.785.0</v>
      </c>
      <c r="B257" s="65" t="str">
        <f>'[1]Приложение1 ИТОГО 091116 '!B257</f>
        <v>Присмотр и уход (обучающиесяс ОВЗ от 3 до 8 лет по очной форме)</v>
      </c>
      <c r="C257" s="49" t="s">
        <v>402</v>
      </c>
      <c r="D257" s="49" t="s">
        <v>266</v>
      </c>
      <c r="E257" s="66" t="str">
        <f>'[1]Приложение1 ИТОГО 091116 '!D257</f>
        <v>чел.</v>
      </c>
      <c r="F257" s="116"/>
      <c r="G257" s="119"/>
      <c r="H257" s="51"/>
      <c r="I257" s="51">
        <f t="shared" si="18"/>
        <v>165</v>
      </c>
      <c r="J257" s="67">
        <f>'[1]Приложение1 ИТОГО 091116 '!E257</f>
        <v>165</v>
      </c>
      <c r="K257" s="51">
        <f t="shared" si="19"/>
        <v>165</v>
      </c>
      <c r="L257" s="119"/>
      <c r="M257" s="51">
        <f t="shared" si="20"/>
        <v>163</v>
      </c>
      <c r="N257" s="67">
        <f>'[1]Приложение1 ИТОГО 091116 '!F257</f>
        <v>163</v>
      </c>
      <c r="O257" s="51">
        <f t="shared" si="21"/>
        <v>163</v>
      </c>
      <c r="P257" s="119"/>
      <c r="Q257" s="51">
        <f t="shared" si="22"/>
        <v>163</v>
      </c>
      <c r="R257" s="67">
        <f>'[1]Приложение1 ИТОГО 091116 '!G257</f>
        <v>163</v>
      </c>
      <c r="S257" s="51">
        <f t="shared" si="23"/>
        <v>163</v>
      </c>
      <c r="T257" s="119"/>
    </row>
    <row r="258" spans="1:20" ht="30">
      <c r="A258" s="64" t="str">
        <f>'[1]Приложение1 ИТОГО 091116 '!A258</f>
        <v>11.785.0</v>
      </c>
      <c r="B258" s="65" t="str">
        <f>'[1]Приложение1 ИТОГО 091116 '!B258</f>
        <v>Присмотр и уход (дети с ОВЗ от 3 до 8 лет, круглосуточно)</v>
      </c>
      <c r="C258" s="49" t="s">
        <v>402</v>
      </c>
      <c r="D258" s="49" t="s">
        <v>266</v>
      </c>
      <c r="E258" s="66" t="str">
        <f>'[1]Приложение1 ИТОГО 091116 '!D258</f>
        <v>чел.</v>
      </c>
      <c r="F258" s="116"/>
      <c r="G258" s="119"/>
      <c r="H258" s="51"/>
      <c r="I258" s="51">
        <f t="shared" si="18"/>
        <v>3</v>
      </c>
      <c r="J258" s="67">
        <f>'[1]Приложение1 ИТОГО 091116 '!E258</f>
        <v>3</v>
      </c>
      <c r="K258" s="51">
        <f t="shared" si="19"/>
        <v>3</v>
      </c>
      <c r="L258" s="119"/>
      <c r="M258" s="51">
        <f t="shared" si="20"/>
        <v>3</v>
      </c>
      <c r="N258" s="67">
        <f>'[1]Приложение1 ИТОГО 091116 '!F258</f>
        <v>3</v>
      </c>
      <c r="O258" s="51">
        <f t="shared" si="21"/>
        <v>3</v>
      </c>
      <c r="P258" s="119"/>
      <c r="Q258" s="51">
        <f t="shared" si="22"/>
        <v>4</v>
      </c>
      <c r="R258" s="67">
        <f>'[1]Приложение1 ИТОГО 091116 '!G258</f>
        <v>4</v>
      </c>
      <c r="S258" s="51">
        <f t="shared" si="23"/>
        <v>4</v>
      </c>
      <c r="T258" s="119"/>
    </row>
    <row r="259" spans="1:20" ht="61.5" customHeight="1">
      <c r="A259" s="64" t="str">
        <f>'[1]Приложение1 ИТОГО 091116 '!A259</f>
        <v>11.Г41.0</v>
      </c>
      <c r="B259" s="65" t="str">
        <f>'[1]Приложение1 ИТОГО 091116 '!B259</f>
        <v>Содержание детей (обучающиеся с ОВЗ)</v>
      </c>
      <c r="C259" s="49" t="s">
        <v>402</v>
      </c>
      <c r="D259" s="49" t="s">
        <v>266</v>
      </c>
      <c r="E259" s="66" t="str">
        <f>'[1]Приложение1 ИТОГО 091116 '!D259</f>
        <v>чел.</v>
      </c>
      <c r="F259" s="116"/>
      <c r="G259" s="119"/>
      <c r="H259" s="51"/>
      <c r="I259" s="51">
        <f t="shared" si="18"/>
        <v>165</v>
      </c>
      <c r="J259" s="67">
        <f>'[1]Приложение1 ИТОГО 091116 '!E259</f>
        <v>165</v>
      </c>
      <c r="K259" s="51">
        <f t="shared" si="19"/>
        <v>165</v>
      </c>
      <c r="L259" s="119"/>
      <c r="M259" s="51">
        <f t="shared" si="20"/>
        <v>166</v>
      </c>
      <c r="N259" s="67">
        <f>'[1]Приложение1 ИТОГО 091116 '!F259</f>
        <v>166</v>
      </c>
      <c r="O259" s="51">
        <f t="shared" si="21"/>
        <v>166</v>
      </c>
      <c r="P259" s="119"/>
      <c r="Q259" s="51">
        <f t="shared" si="22"/>
        <v>167</v>
      </c>
      <c r="R259" s="67">
        <f>'[1]Приложение1 ИТОГО 091116 '!G259</f>
        <v>167</v>
      </c>
      <c r="S259" s="51">
        <f t="shared" si="23"/>
        <v>167</v>
      </c>
      <c r="T259" s="119"/>
    </row>
    <row r="260" spans="1:20" ht="71.25" customHeight="1">
      <c r="A260" s="64" t="str">
        <f>'[1]Приложение1 ИТОГО 091116 '!A260</f>
        <v>11.Г41.0</v>
      </c>
      <c r="B260" s="65" t="str">
        <f>'[1]Приложение1 ИТОГО 091116 '!B260</f>
        <v>Содержание детей (дети-инвалиды)</v>
      </c>
      <c r="C260" s="49" t="s">
        <v>402</v>
      </c>
      <c r="D260" s="49" t="s">
        <v>266</v>
      </c>
      <c r="E260" s="66" t="str">
        <f>'[1]Приложение1 ИТОГО 091116 '!D260</f>
        <v>чел.</v>
      </c>
      <c r="F260" s="116"/>
      <c r="G260" s="119"/>
      <c r="H260" s="51"/>
      <c r="I260" s="51">
        <f t="shared" si="18"/>
        <v>525</v>
      </c>
      <c r="J260" s="67">
        <f>'[1]Приложение1 ИТОГО 091116 '!E260</f>
        <v>525</v>
      </c>
      <c r="K260" s="51">
        <f t="shared" si="19"/>
        <v>525</v>
      </c>
      <c r="L260" s="119"/>
      <c r="M260" s="51">
        <f t="shared" si="20"/>
        <v>517</v>
      </c>
      <c r="N260" s="67">
        <f>'[1]Приложение1 ИТОГО 091116 '!F260</f>
        <v>517</v>
      </c>
      <c r="O260" s="51">
        <f t="shared" si="21"/>
        <v>517</v>
      </c>
      <c r="P260" s="119"/>
      <c r="Q260" s="51">
        <f t="shared" si="22"/>
        <v>529</v>
      </c>
      <c r="R260" s="67">
        <f>'[1]Приложение1 ИТОГО 091116 '!G260</f>
        <v>529</v>
      </c>
      <c r="S260" s="51">
        <f t="shared" si="23"/>
        <v>529</v>
      </c>
      <c r="T260" s="119"/>
    </row>
    <row r="261" spans="1:20" ht="90">
      <c r="A261" s="64" t="str">
        <f>'[1]Приложение1 ИТОГО 091116 '!A261</f>
        <v>32.001.0</v>
      </c>
      <c r="B261" s="65" t="str">
        <f>'[1]Приложение1 ИТОГО 091116 '!B261</f>
        <v>Защита прав и законных интересов детей-сирот и детей, оставшихся без попечения родителей</v>
      </c>
      <c r="C261" s="70" t="s">
        <v>628</v>
      </c>
      <c r="D261" s="49" t="s">
        <v>266</v>
      </c>
      <c r="E261" s="66" t="str">
        <f>'[1]Приложение1 ИТОГО 091116 '!D261</f>
        <v>чел.</v>
      </c>
      <c r="F261" s="116"/>
      <c r="G261" s="119"/>
      <c r="H261" s="51"/>
      <c r="I261" s="51">
        <f t="shared" si="18"/>
        <v>24</v>
      </c>
      <c r="J261" s="67">
        <f>'[1]Приложение1 ИТОГО 091116 '!E261</f>
        <v>24</v>
      </c>
      <c r="K261" s="51">
        <f t="shared" si="19"/>
        <v>24</v>
      </c>
      <c r="L261" s="119"/>
      <c r="M261" s="51">
        <f t="shared" si="20"/>
        <v>14</v>
      </c>
      <c r="N261" s="67">
        <f>'[1]Приложение1 ИТОГО 091116 '!F261</f>
        <v>14</v>
      </c>
      <c r="O261" s="51">
        <f t="shared" si="21"/>
        <v>14</v>
      </c>
      <c r="P261" s="119"/>
      <c r="Q261" s="51">
        <f t="shared" si="22"/>
        <v>14</v>
      </c>
      <c r="R261" s="67">
        <f>'[1]Приложение1 ИТОГО 091116 '!G261</f>
        <v>14</v>
      </c>
      <c r="S261" s="51">
        <f t="shared" si="23"/>
        <v>14</v>
      </c>
      <c r="T261" s="119"/>
    </row>
    <row r="262" spans="1:20" ht="90">
      <c r="A262" s="64" t="str">
        <f>'[1]Приложение1 ИТОГО 091116 '!A262</f>
        <v>32.002.0</v>
      </c>
      <c r="B262" s="65" t="str">
        <f>'[1]Приложение1 ИТОГО 091116 '!B262</f>
        <v>Содержание и воспитание детей-сирот и детей, оставшихся без попечения родителей, детей, находящихся в трудной жизненной ситуации</v>
      </c>
      <c r="C262" s="69" t="s">
        <v>628</v>
      </c>
      <c r="D262" s="49" t="s">
        <v>266</v>
      </c>
      <c r="E262" s="66" t="str">
        <f>'[1]Приложение1 ИТОГО 091116 '!D262</f>
        <v>чел.</v>
      </c>
      <c r="F262" s="116"/>
      <c r="G262" s="119"/>
      <c r="H262" s="51"/>
      <c r="I262" s="51">
        <f t="shared" si="18"/>
        <v>24</v>
      </c>
      <c r="J262" s="67">
        <f>'[1]Приложение1 ИТОГО 091116 '!E262</f>
        <v>24</v>
      </c>
      <c r="K262" s="51">
        <f t="shared" si="19"/>
        <v>24</v>
      </c>
      <c r="L262" s="119"/>
      <c r="M262" s="51">
        <f t="shared" si="20"/>
        <v>14</v>
      </c>
      <c r="N262" s="67">
        <f>'[1]Приложение1 ИТОГО 091116 '!F262</f>
        <v>14</v>
      </c>
      <c r="O262" s="51">
        <f t="shared" si="21"/>
        <v>14</v>
      </c>
      <c r="P262" s="119"/>
      <c r="Q262" s="51">
        <f t="shared" si="22"/>
        <v>14</v>
      </c>
      <c r="R262" s="67">
        <f>'[1]Приложение1 ИТОГО 091116 '!G262</f>
        <v>14</v>
      </c>
      <c r="S262" s="51">
        <f t="shared" si="23"/>
        <v>14</v>
      </c>
      <c r="T262" s="119"/>
    </row>
    <row r="263" spans="1:20" ht="78.75" customHeight="1">
      <c r="A263" s="64" t="str">
        <f>'[1]Приложение1 ИТОГО 091116 '!A263</f>
        <v>32.004.0</v>
      </c>
      <c r="B263" s="65" t="str">
        <f>'[1]Приложение1 ИТОГО 091116 '!B263</f>
        <v>Психолого-медико-педагогическая реабилитация детей</v>
      </c>
      <c r="C263" s="69" t="s">
        <v>628</v>
      </c>
      <c r="D263" s="49" t="s">
        <v>266</v>
      </c>
      <c r="E263" s="66" t="str">
        <f>'[1]Приложение1 ИТОГО 091116 '!D263</f>
        <v>чел.</v>
      </c>
      <c r="F263" s="116"/>
      <c r="G263" s="119"/>
      <c r="H263" s="51"/>
      <c r="I263" s="51">
        <f t="shared" si="18"/>
        <v>24</v>
      </c>
      <c r="J263" s="67">
        <f>'[1]Приложение1 ИТОГО 091116 '!E263</f>
        <v>24</v>
      </c>
      <c r="K263" s="51">
        <f t="shared" si="19"/>
        <v>24</v>
      </c>
      <c r="L263" s="119"/>
      <c r="M263" s="51">
        <f t="shared" si="20"/>
        <v>14</v>
      </c>
      <c r="N263" s="67">
        <f>'[1]Приложение1 ИТОГО 091116 '!F263</f>
        <v>14</v>
      </c>
      <c r="O263" s="51">
        <f t="shared" si="21"/>
        <v>14</v>
      </c>
      <c r="P263" s="119"/>
      <c r="Q263" s="51">
        <f t="shared" si="22"/>
        <v>14</v>
      </c>
      <c r="R263" s="67">
        <f>'[1]Приложение1 ИТОГО 091116 '!G263</f>
        <v>14</v>
      </c>
      <c r="S263" s="51">
        <f t="shared" si="23"/>
        <v>14</v>
      </c>
      <c r="T263" s="119"/>
    </row>
    <row r="264" spans="1:20" ht="89.25" customHeight="1">
      <c r="A264" s="64" t="str">
        <f>'[1]Приложение1 ИТОГО 091116 '!A264</f>
        <v>32.008.0</v>
      </c>
      <c r="B264" s="65" t="str">
        <f>'[1]Приложение1 ИТОГО 091116 '!B264</f>
        <v>Содействие устройству детей на воспитание в семью</v>
      </c>
      <c r="C264" s="69" t="s">
        <v>628</v>
      </c>
      <c r="D264" s="49" t="s">
        <v>266</v>
      </c>
      <c r="E264" s="66" t="str">
        <f>'[1]Приложение1 ИТОГО 091116 '!D264</f>
        <v>чел.</v>
      </c>
      <c r="F264" s="116"/>
      <c r="G264" s="119"/>
      <c r="H264" s="51"/>
      <c r="I264" s="51">
        <f t="shared" si="18"/>
        <v>20</v>
      </c>
      <c r="J264" s="67">
        <f>'[1]Приложение1 ИТОГО 091116 '!E264</f>
        <v>20</v>
      </c>
      <c r="K264" s="51">
        <f t="shared" si="19"/>
        <v>20</v>
      </c>
      <c r="L264" s="119"/>
      <c r="M264" s="51">
        <f t="shared" si="20"/>
        <v>10</v>
      </c>
      <c r="N264" s="67">
        <f>'[1]Приложение1 ИТОГО 091116 '!F264</f>
        <v>10</v>
      </c>
      <c r="O264" s="51">
        <f t="shared" si="21"/>
        <v>10</v>
      </c>
      <c r="P264" s="119"/>
      <c r="Q264" s="51">
        <f t="shared" si="22"/>
        <v>10</v>
      </c>
      <c r="R264" s="67">
        <f>'[1]Приложение1 ИТОГО 091116 '!G264</f>
        <v>10</v>
      </c>
      <c r="S264" s="51">
        <f t="shared" si="23"/>
        <v>10</v>
      </c>
      <c r="T264" s="119"/>
    </row>
    <row r="265" spans="1:20" ht="90">
      <c r="A265" s="64" t="str">
        <f>'[1]Приложение1 ИТОГО 091116 '!A265</f>
        <v>32.002.0</v>
      </c>
      <c r="B265" s="65" t="str">
        <f>'[1]Приложение1 ИТОГО 091116 '!B265</f>
        <v>Содержание и воспитание
 детей-сирот и детей, оставшихся без попечения родителей, детей, находящихся в трудной жизненной ситуации (Дети-сироты и дети, оставшиеся без попечения родителей или законных представителей, дети, находящиеся в трудной жизненной ситуации)</v>
      </c>
      <c r="C265" s="69" t="s">
        <v>628</v>
      </c>
      <c r="D265" s="49" t="s">
        <v>266</v>
      </c>
      <c r="E265" s="66" t="str">
        <f>'[1]Приложение1 ИТОГО 091116 '!D265</f>
        <v>чел.</v>
      </c>
      <c r="F265" s="116"/>
      <c r="G265" s="119"/>
      <c r="H265" s="51"/>
      <c r="I265" s="51">
        <f t="shared" si="18"/>
        <v>38</v>
      </c>
      <c r="J265" s="67">
        <f>'[1]Приложение1 ИТОГО 091116 '!E265</f>
        <v>38</v>
      </c>
      <c r="K265" s="51">
        <f t="shared" si="19"/>
        <v>38</v>
      </c>
      <c r="L265" s="119"/>
      <c r="M265" s="51">
        <f t="shared" si="20"/>
        <v>42</v>
      </c>
      <c r="N265" s="67">
        <f>'[1]Приложение1 ИТОГО 091116 '!F265</f>
        <v>42</v>
      </c>
      <c r="O265" s="51">
        <f t="shared" si="21"/>
        <v>42</v>
      </c>
      <c r="P265" s="119"/>
      <c r="Q265" s="51">
        <f t="shared" si="22"/>
        <v>40</v>
      </c>
      <c r="R265" s="67">
        <f>'[1]Приложение1 ИТОГО 091116 '!G265</f>
        <v>40</v>
      </c>
      <c r="S265" s="51">
        <f t="shared" si="23"/>
        <v>40</v>
      </c>
      <c r="T265" s="119"/>
    </row>
    <row r="266" spans="1:20" ht="90">
      <c r="A266" s="64" t="str">
        <f>'[1]Приложение1 ИТОГО 091116 '!A266</f>
        <v>32.002.0</v>
      </c>
      <c r="B266" s="65" t="str">
        <f>'[1]Приложение1 ИТОГО 091116 '!B266</f>
        <v>Содержание и воспитание
 детей-сирот и детей, оставшихся без попечения родителей, детей, находящихся в трудной жизненной ситуации (Дети-сироты и дети, оставшиеся без попечения родителей или законных представителей, дети, находящиеся в трудной жизненной ситуации)</v>
      </c>
      <c r="C266" s="69" t="s">
        <v>628</v>
      </c>
      <c r="D266" s="49" t="s">
        <v>266</v>
      </c>
      <c r="E266" s="66" t="str">
        <f>'[1]Приложение1 ИТОГО 091116 '!D266</f>
        <v>чел.</v>
      </c>
      <c r="F266" s="116"/>
      <c r="G266" s="119"/>
      <c r="H266" s="51"/>
      <c r="I266" s="51">
        <f t="shared" si="18"/>
        <v>20</v>
      </c>
      <c r="J266" s="67">
        <f>'[1]Приложение1 ИТОГО 091116 '!E266</f>
        <v>20</v>
      </c>
      <c r="K266" s="51">
        <f t="shared" si="19"/>
        <v>20</v>
      </c>
      <c r="L266" s="119"/>
      <c r="M266" s="51">
        <f t="shared" si="20"/>
        <v>21</v>
      </c>
      <c r="N266" s="67">
        <f>'[1]Приложение1 ИТОГО 091116 '!F266</f>
        <v>21</v>
      </c>
      <c r="O266" s="51">
        <f t="shared" si="21"/>
        <v>21</v>
      </c>
      <c r="P266" s="119"/>
      <c r="Q266" s="51">
        <f t="shared" si="22"/>
        <v>21</v>
      </c>
      <c r="R266" s="67">
        <f>'[1]Приложение1 ИТОГО 091116 '!G266</f>
        <v>21</v>
      </c>
      <c r="S266" s="51">
        <f t="shared" si="23"/>
        <v>21</v>
      </c>
      <c r="T266" s="119"/>
    </row>
    <row r="267" spans="1:20" ht="90">
      <c r="A267" s="64" t="str">
        <f>'[1]Приложение1 ИТОГО 091116 '!A267</f>
        <v>32.003.0</v>
      </c>
      <c r="B267" s="65" t="str">
        <f>'[1]Приложение1 ИТОГО 091116 '!B267</f>
        <v xml:space="preserve">Подготовка граждан, 
выразивших желание принять детей-сирот и детей, оставшихся без попечения родителей, на семейные формы устройства (Совершеннолетние дееспособные граждане, желающие принять ребёнка (детей) на воспитание) </v>
      </c>
      <c r="C267" s="69" t="s">
        <v>628</v>
      </c>
      <c r="D267" s="49" t="s">
        <v>266</v>
      </c>
      <c r="E267" s="66" t="str">
        <f>'[1]Приложение1 ИТОГО 091116 '!D267</f>
        <v>чел.</v>
      </c>
      <c r="F267" s="116"/>
      <c r="G267" s="119"/>
      <c r="H267" s="51"/>
      <c r="I267" s="51">
        <f t="shared" si="18"/>
        <v>129</v>
      </c>
      <c r="J267" s="67">
        <f>'[1]Приложение1 ИТОГО 091116 '!E267</f>
        <v>129</v>
      </c>
      <c r="K267" s="51">
        <f t="shared" si="19"/>
        <v>129</v>
      </c>
      <c r="L267" s="119"/>
      <c r="M267" s="51">
        <f t="shared" si="20"/>
        <v>120</v>
      </c>
      <c r="N267" s="67">
        <f>'[1]Приложение1 ИТОГО 091116 '!F267</f>
        <v>120</v>
      </c>
      <c r="O267" s="51">
        <f t="shared" si="21"/>
        <v>120</v>
      </c>
      <c r="P267" s="119"/>
      <c r="Q267" s="51">
        <f t="shared" si="22"/>
        <v>112</v>
      </c>
      <c r="R267" s="67">
        <f>'[1]Приложение1 ИТОГО 091116 '!G267</f>
        <v>112</v>
      </c>
      <c r="S267" s="51">
        <f t="shared" si="23"/>
        <v>112</v>
      </c>
      <c r="T267" s="119"/>
    </row>
    <row r="268" spans="1:20" ht="90">
      <c r="A268" s="64" t="str">
        <f>'[1]Приложение1 ИТОГО 091116 '!A268</f>
        <v>32.004.0</v>
      </c>
      <c r="B268" s="65" t="str">
        <f>'[1]Приложение1 ИТОГО 091116 '!B268</f>
        <v>Психолого-медико-педагогическая  реабилитация детей (Дети-сироты и дети, оставшихся без попечения родителей, дети, находящиеся в трудной жизненной ситуации)</v>
      </c>
      <c r="C268" s="69" t="s">
        <v>628</v>
      </c>
      <c r="D268" s="49" t="s">
        <v>266</v>
      </c>
      <c r="E268" s="66" t="str">
        <f>'[1]Приложение1 ИТОГО 091116 '!D268</f>
        <v>чел.</v>
      </c>
      <c r="F268" s="116"/>
      <c r="G268" s="119"/>
      <c r="H268" s="51"/>
      <c r="I268" s="51">
        <f t="shared" ref="I268:I283" si="24">J268</f>
        <v>38</v>
      </c>
      <c r="J268" s="67">
        <f>'[1]Приложение1 ИТОГО 091116 '!E268</f>
        <v>38</v>
      </c>
      <c r="K268" s="51">
        <f t="shared" ref="K268:K283" si="25">J268</f>
        <v>38</v>
      </c>
      <c r="L268" s="119"/>
      <c r="M268" s="51">
        <f t="shared" ref="M268:M283" si="26">N268</f>
        <v>42</v>
      </c>
      <c r="N268" s="67">
        <f>'[1]Приложение1 ИТОГО 091116 '!F268</f>
        <v>42</v>
      </c>
      <c r="O268" s="51">
        <f t="shared" ref="O268:O283" si="27">N268</f>
        <v>42</v>
      </c>
      <c r="P268" s="119"/>
      <c r="Q268" s="51">
        <f t="shared" ref="Q268:Q283" si="28">R268</f>
        <v>40</v>
      </c>
      <c r="R268" s="67">
        <f>'[1]Приложение1 ИТОГО 091116 '!G268</f>
        <v>40</v>
      </c>
      <c r="S268" s="51">
        <f t="shared" ref="S268:S283" si="29">R268</f>
        <v>40</v>
      </c>
      <c r="T268" s="119"/>
    </row>
    <row r="269" spans="1:20" ht="90">
      <c r="A269" s="64" t="str">
        <f>'[1]Приложение1 ИТОГО 091116 '!A269</f>
        <v>32.004.0</v>
      </c>
      <c r="B269" s="65" t="str">
        <f>'[1]Приложение1 ИТОГО 091116 '!B269</f>
        <v>Психолого-медико-педагогическая  реабилитация детей (Дети-сироты и дети, оставшихся без попечения родителей, дети, находящиеся в трудной жизненной ситуации)</v>
      </c>
      <c r="C269" s="69" t="s">
        <v>628</v>
      </c>
      <c r="D269" s="49" t="s">
        <v>266</v>
      </c>
      <c r="E269" s="66" t="str">
        <f>'[1]Приложение1 ИТОГО 091116 '!D269</f>
        <v>чел.</v>
      </c>
      <c r="F269" s="116"/>
      <c r="G269" s="119"/>
      <c r="H269" s="51"/>
      <c r="I269" s="51">
        <f t="shared" si="24"/>
        <v>20</v>
      </c>
      <c r="J269" s="67">
        <f>'[1]Приложение1 ИТОГО 091116 '!E269</f>
        <v>20</v>
      </c>
      <c r="K269" s="51">
        <f t="shared" si="25"/>
        <v>20</v>
      </c>
      <c r="L269" s="119"/>
      <c r="M269" s="51">
        <f t="shared" si="26"/>
        <v>21</v>
      </c>
      <c r="N269" s="67">
        <f>'[1]Приложение1 ИТОГО 091116 '!F269</f>
        <v>21</v>
      </c>
      <c r="O269" s="51">
        <f t="shared" si="27"/>
        <v>21</v>
      </c>
      <c r="P269" s="119"/>
      <c r="Q269" s="51">
        <f t="shared" si="28"/>
        <v>21</v>
      </c>
      <c r="R269" s="67">
        <f>'[1]Приложение1 ИТОГО 091116 '!G269</f>
        <v>21</v>
      </c>
      <c r="S269" s="51">
        <f t="shared" si="29"/>
        <v>21</v>
      </c>
      <c r="T269" s="119"/>
    </row>
    <row r="270" spans="1:20" ht="90">
      <c r="A270" s="64" t="str">
        <f>'[1]Приложение1 ИТОГО 091116 '!A270</f>
        <v>32.005.0</v>
      </c>
      <c r="B270" s="65" t="str">
        <f>'[1]Приложение1 ИТОГО 091116 '!B270</f>
        <v>Оказание 
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 (Семьи, принявшие детей-сирот и детей, оставшихся без попечения родителей, на воспитание)</v>
      </c>
      <c r="C270" s="69" t="s">
        <v>628</v>
      </c>
      <c r="D270" s="49" t="s">
        <v>266</v>
      </c>
      <c r="E270" s="66" t="str">
        <f>'[1]Приложение1 ИТОГО 091116 '!D270</f>
        <v>чел.</v>
      </c>
      <c r="F270" s="116"/>
      <c r="G270" s="119"/>
      <c r="H270" s="51"/>
      <c r="I270" s="51">
        <f t="shared" si="24"/>
        <v>1975</v>
      </c>
      <c r="J270" s="67">
        <f>'[1]Приложение1 ИТОГО 091116 '!E270</f>
        <v>1975</v>
      </c>
      <c r="K270" s="51">
        <f t="shared" si="25"/>
        <v>1975</v>
      </c>
      <c r="L270" s="119"/>
      <c r="M270" s="51">
        <f t="shared" si="26"/>
        <v>2015</v>
      </c>
      <c r="N270" s="67">
        <f>'[1]Приложение1 ИТОГО 091116 '!F270</f>
        <v>2015</v>
      </c>
      <c r="O270" s="51">
        <f t="shared" si="27"/>
        <v>2015</v>
      </c>
      <c r="P270" s="119"/>
      <c r="Q270" s="51">
        <f t="shared" si="28"/>
        <v>1970</v>
      </c>
      <c r="R270" s="67">
        <f>'[1]Приложение1 ИТОГО 091116 '!G270</f>
        <v>1970</v>
      </c>
      <c r="S270" s="51">
        <f t="shared" si="29"/>
        <v>1970</v>
      </c>
      <c r="T270" s="119"/>
    </row>
    <row r="271" spans="1:20" ht="135">
      <c r="A271" s="64" t="str">
        <f>'[1]Приложение1 ИТОГО 091116 '!A271</f>
        <v>32.006.0</v>
      </c>
      <c r="B271" s="65" t="str">
        <f>'[1]Приложение1 ИТОГО 091116 '!B271</f>
        <v>Оказание 
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(Дети-сироты и дети, оставшиеся без попечения родителей, завершивших пребывание в организациях для детей-сирот и детей, оставшихся без попечения родителей; Лица из числа детей-сирот и детей, оставшихся без попечения родителей, в возрасте от 18 до 23 лет)</v>
      </c>
      <c r="C271" s="69" t="s">
        <v>628</v>
      </c>
      <c r="D271" s="49" t="s">
        <v>266</v>
      </c>
      <c r="E271" s="66" t="str">
        <f>'[1]Приложение1 ИТОГО 091116 '!D271</f>
        <v>чел.</v>
      </c>
      <c r="F271" s="116"/>
      <c r="G271" s="119"/>
      <c r="H271" s="51"/>
      <c r="I271" s="51">
        <f t="shared" si="24"/>
        <v>76</v>
      </c>
      <c r="J271" s="67">
        <f>'[1]Приложение1 ИТОГО 091116 '!E271</f>
        <v>76</v>
      </c>
      <c r="K271" s="51">
        <f t="shared" si="25"/>
        <v>76</v>
      </c>
      <c r="L271" s="119"/>
      <c r="M271" s="51">
        <f t="shared" si="26"/>
        <v>74</v>
      </c>
      <c r="N271" s="67">
        <f>'[1]Приложение1 ИТОГО 091116 '!F271</f>
        <v>74</v>
      </c>
      <c r="O271" s="51">
        <f t="shared" si="27"/>
        <v>74</v>
      </c>
      <c r="P271" s="119"/>
      <c r="Q271" s="51">
        <f t="shared" si="28"/>
        <v>75</v>
      </c>
      <c r="R271" s="67">
        <f>'[1]Приложение1 ИТОГО 091116 '!G271</f>
        <v>75</v>
      </c>
      <c r="S271" s="51">
        <f t="shared" si="29"/>
        <v>75</v>
      </c>
      <c r="T271" s="119"/>
    </row>
    <row r="272" spans="1:20" ht="135">
      <c r="A272" s="64" t="str">
        <f>'[1]Приложение1 ИТОГО 091116 '!A272</f>
        <v>32.006.0</v>
      </c>
      <c r="B272" s="65" t="str">
        <f>'[1]Приложение1 ИТОГО 091116 '!B272</f>
        <v>Оказание 
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 (Дети-сироты и дети, оставшиеся без попечения родителей, завершивших пребывание в организациях для детей-сирот и детей, оставшихся без попечения родителей; Лица из числа детей-сирот и детей, оставшихся без попечения родителей, в возрасте от 18 до 23 лет)</v>
      </c>
      <c r="C272" s="51"/>
      <c r="D272" s="49" t="s">
        <v>266</v>
      </c>
      <c r="E272" s="66" t="str">
        <f>'[1]Приложение1 ИТОГО 091116 '!D272</f>
        <v>чел.</v>
      </c>
      <c r="F272" s="116"/>
      <c r="G272" s="119"/>
      <c r="H272" s="51"/>
      <c r="I272" s="51">
        <f t="shared" si="24"/>
        <v>95</v>
      </c>
      <c r="J272" s="67">
        <f>'[1]Приложение1 ИТОГО 091116 '!E272</f>
        <v>95</v>
      </c>
      <c r="K272" s="51">
        <f t="shared" si="25"/>
        <v>95</v>
      </c>
      <c r="L272" s="119"/>
      <c r="M272" s="51">
        <f t="shared" si="26"/>
        <v>99</v>
      </c>
      <c r="N272" s="67">
        <f>'[1]Приложение1 ИТОГО 091116 '!F272</f>
        <v>99</v>
      </c>
      <c r="O272" s="51">
        <f t="shared" si="27"/>
        <v>99</v>
      </c>
      <c r="P272" s="119"/>
      <c r="Q272" s="51">
        <f t="shared" si="28"/>
        <v>93</v>
      </c>
      <c r="R272" s="67">
        <f>'[1]Приложение1 ИТОГО 091116 '!G272</f>
        <v>93</v>
      </c>
      <c r="S272" s="51">
        <f t="shared" si="29"/>
        <v>93</v>
      </c>
      <c r="T272" s="119"/>
    </row>
    <row r="273" spans="1:20" ht="105">
      <c r="A273" s="64" t="str">
        <f>'[1]Приложение1 ИТОГО 091116 '!A273</f>
        <v>32.007.0</v>
      </c>
      <c r="B273" s="65" t="str">
        <f>'[1]Приложение1 ИТОГО 091116 '!B273</f>
        <v>Содержание 
лиц из числа детей-сирот и детей, оставшихся без попечения родителей, завершивших пребывание в организации для детей-сирот, но не старше 23 лет (Лица из числа детей-сирот и детей, оставшихся без попечения родителей, завершивших пребывание в организациях для детей-сирот и детей, оставшихся без попечения родителей)</v>
      </c>
      <c r="C273" s="69" t="s">
        <v>628</v>
      </c>
      <c r="D273" s="49" t="s">
        <v>266</v>
      </c>
      <c r="E273" s="66" t="str">
        <f>'[1]Приложение1 ИТОГО 091116 '!D273</f>
        <v>чел.</v>
      </c>
      <c r="F273" s="116"/>
      <c r="G273" s="119"/>
      <c r="H273" s="51"/>
      <c r="I273" s="51">
        <f t="shared" si="24"/>
        <v>13</v>
      </c>
      <c r="J273" s="67">
        <f>'[1]Приложение1 ИТОГО 091116 '!E273</f>
        <v>13</v>
      </c>
      <c r="K273" s="51">
        <f t="shared" si="25"/>
        <v>13</v>
      </c>
      <c r="L273" s="119"/>
      <c r="M273" s="51">
        <f t="shared" si="26"/>
        <v>14</v>
      </c>
      <c r="N273" s="67">
        <f>'[1]Приложение1 ИТОГО 091116 '!F273</f>
        <v>14</v>
      </c>
      <c r="O273" s="51">
        <f t="shared" si="27"/>
        <v>14</v>
      </c>
      <c r="P273" s="119"/>
      <c r="Q273" s="51">
        <f t="shared" si="28"/>
        <v>16</v>
      </c>
      <c r="R273" s="67">
        <f>'[1]Приложение1 ИТОГО 091116 '!G273</f>
        <v>16</v>
      </c>
      <c r="S273" s="51">
        <f t="shared" si="29"/>
        <v>16</v>
      </c>
      <c r="T273" s="119"/>
    </row>
    <row r="274" spans="1:20" ht="90">
      <c r="A274" s="64" t="str">
        <f>'[1]Приложение1 ИТОГО 091116 '!A274</f>
        <v>32.008.0</v>
      </c>
      <c r="B274" s="65" t="str">
        <f>'[1]Приложение1 ИТОГО 091116 '!B274</f>
        <v>Содействие 
устройству детей на воспитание в семью (Дети-сироты и дети, оставшиеся без попечения родителей, совершеннолетние дееспособные граждане)</v>
      </c>
      <c r="C274" s="69" t="s">
        <v>628</v>
      </c>
      <c r="D274" s="49" t="s">
        <v>266</v>
      </c>
      <c r="E274" s="66" t="str">
        <f>'[1]Приложение1 ИТОГО 091116 '!D274</f>
        <v>чел.</v>
      </c>
      <c r="F274" s="116"/>
      <c r="G274" s="119"/>
      <c r="H274" s="51"/>
      <c r="I274" s="51">
        <f t="shared" si="24"/>
        <v>38</v>
      </c>
      <c r="J274" s="67">
        <f>'[1]Приложение1 ИТОГО 091116 '!E274</f>
        <v>38</v>
      </c>
      <c r="K274" s="51">
        <f t="shared" si="25"/>
        <v>38</v>
      </c>
      <c r="L274" s="119"/>
      <c r="M274" s="51">
        <f t="shared" si="26"/>
        <v>42</v>
      </c>
      <c r="N274" s="67">
        <f>'[1]Приложение1 ИТОГО 091116 '!F274</f>
        <v>42</v>
      </c>
      <c r="O274" s="51">
        <f t="shared" si="27"/>
        <v>42</v>
      </c>
      <c r="P274" s="119"/>
      <c r="Q274" s="51">
        <f t="shared" si="28"/>
        <v>40</v>
      </c>
      <c r="R274" s="67">
        <f>'[1]Приложение1 ИТОГО 091116 '!G274</f>
        <v>40</v>
      </c>
      <c r="S274" s="51">
        <f t="shared" si="29"/>
        <v>40</v>
      </c>
      <c r="T274" s="119"/>
    </row>
    <row r="275" spans="1:20" ht="90">
      <c r="A275" s="64" t="str">
        <f>'[1]Приложение1 ИТОГО 091116 '!A275</f>
        <v>32.008.0</v>
      </c>
      <c r="B275" s="65" t="str">
        <f>'[1]Приложение1 ИТОГО 091116 '!B275</f>
        <v>Содействие 
устройству детей на воспитание в семью (Дети-сироты и дети, оставшиеся без попечения родителей, совершеннолетние дееспособные граждане)</v>
      </c>
      <c r="C275" s="69" t="s">
        <v>628</v>
      </c>
      <c r="D275" s="49" t="s">
        <v>266</v>
      </c>
      <c r="E275" s="66" t="str">
        <f>'[1]Приложение1 ИТОГО 091116 '!D275</f>
        <v>чел.</v>
      </c>
      <c r="F275" s="116"/>
      <c r="G275" s="119"/>
      <c r="H275" s="51"/>
      <c r="I275" s="51">
        <f t="shared" si="24"/>
        <v>78</v>
      </c>
      <c r="J275" s="67">
        <f>'[1]Приложение1 ИТОГО 091116 '!E275</f>
        <v>78</v>
      </c>
      <c r="K275" s="51">
        <f t="shared" si="25"/>
        <v>78</v>
      </c>
      <c r="L275" s="119"/>
      <c r="M275" s="51">
        <f t="shared" si="26"/>
        <v>78</v>
      </c>
      <c r="N275" s="67">
        <f>'[1]Приложение1 ИТОГО 091116 '!F275</f>
        <v>78</v>
      </c>
      <c r="O275" s="51">
        <f t="shared" si="27"/>
        <v>78</v>
      </c>
      <c r="P275" s="119"/>
      <c r="Q275" s="51">
        <f t="shared" si="28"/>
        <v>64</v>
      </c>
      <c r="R275" s="67">
        <f>'[1]Приложение1 ИТОГО 091116 '!G275</f>
        <v>64</v>
      </c>
      <c r="S275" s="51">
        <f t="shared" si="29"/>
        <v>64</v>
      </c>
      <c r="T275" s="119"/>
    </row>
    <row r="276" spans="1:20" ht="90">
      <c r="A276" s="64" t="str">
        <f>'[1]Приложение1 ИТОГО 091116 '!A276</f>
        <v>32.001.0</v>
      </c>
      <c r="B276" s="65" t="str">
        <f>'[1]Приложение1 ИТОГО 091116 '!B276</f>
        <v>Защита прав и 
законных интересов детей-сирот и детей, оставшихся без попечения родителей (Дети-сироты и дети, оставшихся без попечения родителей, дети, находящиеся в трудной жизненной ситуации, а также лица из числа детей-сирот и детей, оставшихся без попечения родителей)</v>
      </c>
      <c r="C276" s="69" t="s">
        <v>628</v>
      </c>
      <c r="D276" s="49" t="s">
        <v>266</v>
      </c>
      <c r="E276" s="66" t="str">
        <f>'[1]Приложение1 ИТОГО 091116 '!D276</f>
        <v>чел.</v>
      </c>
      <c r="F276" s="116"/>
      <c r="G276" s="119"/>
      <c r="H276" s="51"/>
      <c r="I276" s="51">
        <f t="shared" si="24"/>
        <v>38</v>
      </c>
      <c r="J276" s="67">
        <f>'[1]Приложение1 ИТОГО 091116 '!E276</f>
        <v>38</v>
      </c>
      <c r="K276" s="51">
        <f t="shared" si="25"/>
        <v>38</v>
      </c>
      <c r="L276" s="119"/>
      <c r="M276" s="51">
        <f t="shared" si="26"/>
        <v>42</v>
      </c>
      <c r="N276" s="67">
        <f>'[1]Приложение1 ИТОГО 091116 '!F276</f>
        <v>42</v>
      </c>
      <c r="O276" s="51">
        <f t="shared" si="27"/>
        <v>42</v>
      </c>
      <c r="P276" s="119"/>
      <c r="Q276" s="51">
        <f t="shared" si="28"/>
        <v>40</v>
      </c>
      <c r="R276" s="67">
        <f>'[1]Приложение1 ИТОГО 091116 '!G276</f>
        <v>40</v>
      </c>
      <c r="S276" s="51">
        <f t="shared" si="29"/>
        <v>40</v>
      </c>
      <c r="T276" s="119"/>
    </row>
    <row r="277" spans="1:20" ht="90">
      <c r="A277" s="64" t="str">
        <f>'[1]Приложение1 ИТОГО 091116 '!A277</f>
        <v>32.001.0</v>
      </c>
      <c r="B277" s="65" t="str">
        <f>'[1]Приложение1 ИТОГО 091116 '!B277</f>
        <v>Защита прав и 
законных интересов детей-сирот и детей, оставшихся без попечения родителей (Дети-сироты и дети, оставшихся без попечения родителей, дети, находящиеся в трудной жизненной ситуации, а также лица из числа детей-сирот и детей, оставшихся без попечения родителей)</v>
      </c>
      <c r="C277" s="69" t="s">
        <v>628</v>
      </c>
      <c r="D277" s="49" t="s">
        <v>266</v>
      </c>
      <c r="E277" s="66" t="str">
        <f>'[1]Приложение1 ИТОГО 091116 '!D277</f>
        <v>чел.</v>
      </c>
      <c r="F277" s="116"/>
      <c r="G277" s="119"/>
      <c r="H277" s="51"/>
      <c r="I277" s="51">
        <f t="shared" si="24"/>
        <v>88</v>
      </c>
      <c r="J277" s="67">
        <f>'[1]Приложение1 ИТОГО 091116 '!E277</f>
        <v>88</v>
      </c>
      <c r="K277" s="51">
        <f t="shared" si="25"/>
        <v>88</v>
      </c>
      <c r="L277" s="119"/>
      <c r="M277" s="51">
        <f t="shared" si="26"/>
        <v>93</v>
      </c>
      <c r="N277" s="67">
        <f>'[1]Приложение1 ИТОГО 091116 '!F277</f>
        <v>93</v>
      </c>
      <c r="O277" s="51">
        <f t="shared" si="27"/>
        <v>93</v>
      </c>
      <c r="P277" s="119"/>
      <c r="Q277" s="51">
        <f t="shared" si="28"/>
        <v>97</v>
      </c>
      <c r="R277" s="67">
        <f>'[1]Приложение1 ИТОГО 091116 '!G277</f>
        <v>97</v>
      </c>
      <c r="S277" s="51">
        <f t="shared" si="29"/>
        <v>97</v>
      </c>
      <c r="T277" s="119"/>
    </row>
    <row r="278" spans="1:20" ht="90">
      <c r="A278" s="64" t="str">
        <f>'[1]Приложение1 ИТОГО 091116 '!A278</f>
        <v>32.001.0</v>
      </c>
      <c r="B278" s="65" t="str">
        <f>'[1]Приложение1 ИТОГО 091116 '!B278</f>
        <v>Реализация 
дополнительных общеобразовательных общеразвивающих программ (Дети-сироты и дети, оставшихся без попечения родителей, дети, находящиеся в трудной жизненной ситуации)</v>
      </c>
      <c r="C278" s="69" t="s">
        <v>628</v>
      </c>
      <c r="D278" s="49" t="s">
        <v>266</v>
      </c>
      <c r="E278" s="66" t="str">
        <f>'[1]Приложение1 ИТОГО 091116 '!D278</f>
        <v>чел.</v>
      </c>
      <c r="F278" s="116"/>
      <c r="G278" s="119"/>
      <c r="H278" s="51"/>
      <c r="I278" s="51">
        <f t="shared" si="24"/>
        <v>38</v>
      </c>
      <c r="J278" s="67">
        <f>'[1]Приложение1 ИТОГО 091116 '!E278</f>
        <v>38</v>
      </c>
      <c r="K278" s="51">
        <f t="shared" si="25"/>
        <v>38</v>
      </c>
      <c r="L278" s="119"/>
      <c r="M278" s="51">
        <f t="shared" si="26"/>
        <v>42</v>
      </c>
      <c r="N278" s="67">
        <f>'[1]Приложение1 ИТОГО 091116 '!F278</f>
        <v>42</v>
      </c>
      <c r="O278" s="51">
        <f t="shared" si="27"/>
        <v>42</v>
      </c>
      <c r="P278" s="119"/>
      <c r="Q278" s="51">
        <f t="shared" si="28"/>
        <v>40</v>
      </c>
      <c r="R278" s="67">
        <f>'[1]Приложение1 ИТОГО 091116 '!G278</f>
        <v>40</v>
      </c>
      <c r="S278" s="51">
        <f t="shared" si="29"/>
        <v>40</v>
      </c>
      <c r="T278" s="119"/>
    </row>
    <row r="279" spans="1:20" ht="90">
      <c r="A279" s="64" t="str">
        <f>'[1]Приложение1 ИТОГО 091116 '!A279</f>
        <v>32.001.0</v>
      </c>
      <c r="B279" s="65" t="str">
        <f>'[1]Приложение1 ИТОГО 091116 '!B279</f>
        <v>Реализация 
дополнительных общеобразовательных общеразвивающих программ (Дети-сироты и дети, оставшихся без попечения родителей, дети, находящиеся в трудной жизненной ситуации)</v>
      </c>
      <c r="C279" s="69" t="s">
        <v>628</v>
      </c>
      <c r="D279" s="49" t="s">
        <v>266</v>
      </c>
      <c r="E279" s="66" t="str">
        <f>'[1]Приложение1 ИТОГО 091116 '!D279</f>
        <v>чел.</v>
      </c>
      <c r="F279" s="116"/>
      <c r="G279" s="119"/>
      <c r="H279" s="51"/>
      <c r="I279" s="51">
        <f t="shared" si="24"/>
        <v>20</v>
      </c>
      <c r="J279" s="67">
        <f>'[1]Приложение1 ИТОГО 091116 '!E279</f>
        <v>20</v>
      </c>
      <c r="K279" s="51">
        <f t="shared" si="25"/>
        <v>20</v>
      </c>
      <c r="L279" s="119"/>
      <c r="M279" s="51">
        <f t="shared" si="26"/>
        <v>21</v>
      </c>
      <c r="N279" s="67">
        <f>'[1]Приложение1 ИТОГО 091116 '!F279</f>
        <v>21</v>
      </c>
      <c r="O279" s="51">
        <f t="shared" si="27"/>
        <v>21</v>
      </c>
      <c r="P279" s="119"/>
      <c r="Q279" s="51">
        <f t="shared" si="28"/>
        <v>21</v>
      </c>
      <c r="R279" s="67">
        <f>'[1]Приложение1 ИТОГО 091116 '!G279</f>
        <v>21</v>
      </c>
      <c r="S279" s="51">
        <f t="shared" si="29"/>
        <v>21</v>
      </c>
      <c r="T279" s="119"/>
    </row>
    <row r="280" spans="1:20" ht="54" customHeight="1">
      <c r="A280" s="64" t="str">
        <f>'[1]Приложение1 ИТОГО 091116 '!A280</f>
        <v>11.Г41.0</v>
      </c>
      <c r="B280" s="65" t="str">
        <f>'[1]Приложение1 ИТОГО 091116 '!B280</f>
        <v>Содержание детей</v>
      </c>
      <c r="C280" s="49" t="s">
        <v>402</v>
      </c>
      <c r="D280" s="49" t="s">
        <v>266</v>
      </c>
      <c r="E280" s="66" t="str">
        <f>'[1]Приложение1 ИТОГО 091116 '!D280</f>
        <v>чел.</v>
      </c>
      <c r="F280" s="116"/>
      <c r="G280" s="119"/>
      <c r="H280" s="51"/>
      <c r="I280" s="51">
        <f t="shared" si="24"/>
        <v>10</v>
      </c>
      <c r="J280" s="67">
        <f>'[1]Приложение1 ИТОГО 091116 '!E280</f>
        <v>10</v>
      </c>
      <c r="K280" s="51">
        <f t="shared" si="25"/>
        <v>10</v>
      </c>
      <c r="L280" s="119"/>
      <c r="M280" s="51">
        <f t="shared" si="26"/>
        <v>7</v>
      </c>
      <c r="N280" s="67">
        <f>'[1]Приложение1 ИТОГО 091116 '!F280</f>
        <v>7</v>
      </c>
      <c r="O280" s="51">
        <f t="shared" si="27"/>
        <v>7</v>
      </c>
      <c r="P280" s="119"/>
      <c r="Q280" s="51">
        <f t="shared" si="28"/>
        <v>7</v>
      </c>
      <c r="R280" s="67">
        <f>'[1]Приложение1 ИТОГО 091116 '!G280</f>
        <v>7</v>
      </c>
      <c r="S280" s="51">
        <f t="shared" si="29"/>
        <v>7</v>
      </c>
      <c r="T280" s="119"/>
    </row>
    <row r="281" spans="1:20" ht="58.5" customHeight="1">
      <c r="A281" s="64" t="str">
        <f>'[1]Приложение1 ИТОГО 091116 '!A281</f>
        <v>11.Д07.0</v>
      </c>
      <c r="B281" s="65" t="str">
        <f>'[1]Приложение1 ИТОГО 091116 '!B281</f>
        <v>Предоставление  питания обучающимся</v>
      </c>
      <c r="C281" s="49" t="s">
        <v>402</v>
      </c>
      <c r="D281" s="49" t="s">
        <v>266</v>
      </c>
      <c r="E281" s="66" t="str">
        <f>'[1]Приложение1 ИТОГО 091116 '!D281</f>
        <v>чел.</v>
      </c>
      <c r="F281" s="116"/>
      <c r="G281" s="119"/>
      <c r="H281" s="51"/>
      <c r="I281" s="51">
        <f t="shared" si="24"/>
        <v>10</v>
      </c>
      <c r="J281" s="67">
        <f>'[1]Приложение1 ИТОГО 091116 '!E281</f>
        <v>10</v>
      </c>
      <c r="K281" s="51">
        <f t="shared" si="25"/>
        <v>10</v>
      </c>
      <c r="L281" s="119"/>
      <c r="M281" s="51">
        <f t="shared" si="26"/>
        <v>7</v>
      </c>
      <c r="N281" s="67">
        <f>'[1]Приложение1 ИТОГО 091116 '!F281</f>
        <v>7</v>
      </c>
      <c r="O281" s="51">
        <f t="shared" si="27"/>
        <v>7</v>
      </c>
      <c r="P281" s="119"/>
      <c r="Q281" s="51">
        <f t="shared" si="28"/>
        <v>7</v>
      </c>
      <c r="R281" s="67">
        <f>'[1]Приложение1 ИТОГО 091116 '!G281</f>
        <v>7</v>
      </c>
      <c r="S281" s="51">
        <f t="shared" si="29"/>
        <v>7</v>
      </c>
      <c r="T281" s="119"/>
    </row>
    <row r="282" spans="1:20" ht="60">
      <c r="A282" s="64" t="str">
        <f>'[1]Приложение1 ИТОГО 091116 '!A282</f>
        <v>11.791.0</v>
      </c>
      <c r="B282" s="65" t="str">
        <f>'[1]Приложение1 ИТОГО 091116 '!B282</f>
        <v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v>
      </c>
      <c r="C282" s="49" t="s">
        <v>402</v>
      </c>
      <c r="D282" s="49" t="s">
        <v>266</v>
      </c>
      <c r="E282" s="66" t="str">
        <f>'[1]Приложение1 ИТОГО 091116 '!D282</f>
        <v>ед.</v>
      </c>
      <c r="F282" s="116"/>
      <c r="G282" s="119"/>
      <c r="H282" s="49" t="s">
        <v>619</v>
      </c>
      <c r="I282" s="51">
        <f t="shared" si="24"/>
        <v>47</v>
      </c>
      <c r="J282" s="67">
        <f>'[1]Приложение1 ИТОГО 091116 '!E282</f>
        <v>47</v>
      </c>
      <c r="K282" s="51">
        <f t="shared" si="25"/>
        <v>47</v>
      </c>
      <c r="L282" s="119"/>
      <c r="M282" s="51">
        <f t="shared" si="26"/>
        <v>49</v>
      </c>
      <c r="N282" s="67">
        <f>'[1]Приложение1 ИТОГО 091116 '!F282</f>
        <v>49</v>
      </c>
      <c r="O282" s="51">
        <f t="shared" si="27"/>
        <v>49</v>
      </c>
      <c r="P282" s="119"/>
      <c r="Q282" s="51">
        <f t="shared" si="28"/>
        <v>49</v>
      </c>
      <c r="R282" s="67">
        <f>'[1]Приложение1 ИТОГО 091116 '!G282</f>
        <v>49</v>
      </c>
      <c r="S282" s="51">
        <f t="shared" si="29"/>
        <v>49</v>
      </c>
      <c r="T282" s="119"/>
    </row>
    <row r="283" spans="1:20" ht="76.5" customHeight="1">
      <c r="A283" s="64" t="str">
        <f>'[1]Приложение1 ИТОГО 091116 '!A283</f>
        <v>11.785.0</v>
      </c>
      <c r="B283" s="65" t="str">
        <f>'[1]Приложение1 ИТОГО 091116 '!B283</f>
        <v xml:space="preserve">Присмотр и уход </v>
      </c>
      <c r="C283" s="49" t="s">
        <v>402</v>
      </c>
      <c r="D283" s="49" t="s">
        <v>266</v>
      </c>
      <c r="E283" s="66" t="str">
        <f>'[1]Приложение1 ИТОГО 091116 '!D283</f>
        <v>чел.</v>
      </c>
      <c r="F283" s="117"/>
      <c r="G283" s="120"/>
      <c r="H283" s="51"/>
      <c r="I283" s="51">
        <f t="shared" si="24"/>
        <v>10</v>
      </c>
      <c r="J283" s="67">
        <f>'[1]Приложение1 ИТОГО 091116 '!E283</f>
        <v>10</v>
      </c>
      <c r="K283" s="51">
        <f t="shared" si="25"/>
        <v>10</v>
      </c>
      <c r="L283" s="120"/>
      <c r="M283" s="51">
        <f t="shared" si="26"/>
        <v>7</v>
      </c>
      <c r="N283" s="67">
        <f>'[1]Приложение1 ИТОГО 091116 '!F283</f>
        <v>7</v>
      </c>
      <c r="O283" s="51">
        <f t="shared" si="27"/>
        <v>7</v>
      </c>
      <c r="P283" s="120"/>
      <c r="Q283" s="51">
        <f t="shared" si="28"/>
        <v>7</v>
      </c>
      <c r="R283" s="67">
        <f>'[1]Приложение1 ИТОГО 091116 '!G283</f>
        <v>7</v>
      </c>
      <c r="S283" s="51">
        <f t="shared" si="29"/>
        <v>7</v>
      </c>
      <c r="T283" s="120"/>
    </row>
  </sheetData>
  <mergeCells count="20">
    <mergeCell ref="A7:T7"/>
    <mergeCell ref="Q1:T1"/>
    <mergeCell ref="Q2:T2"/>
    <mergeCell ref="Q3:T3"/>
    <mergeCell ref="A5:T5"/>
    <mergeCell ref="A6:T6"/>
    <mergeCell ref="A9:A10"/>
    <mergeCell ref="B9:B10"/>
    <mergeCell ref="C9:C10"/>
    <mergeCell ref="D9:D10"/>
    <mergeCell ref="E9:E10"/>
    <mergeCell ref="I9:L9"/>
    <mergeCell ref="M9:P9"/>
    <mergeCell ref="Q9:T9"/>
    <mergeCell ref="F11:F283"/>
    <mergeCell ref="G11:G283"/>
    <mergeCell ref="L11:L283"/>
    <mergeCell ref="P11:P283"/>
    <mergeCell ref="T11:T283"/>
    <mergeCell ref="F9:H9"/>
  </mergeCells>
  <hyperlinks>
    <hyperlink ref="G11" r:id="rId1"/>
    <hyperlink ref="L11" r:id="rId2"/>
    <hyperlink ref="P11" r:id="rId3"/>
    <hyperlink ref="T11" r:id="rId4"/>
  </hyperlinks>
  <pageMargins left="0" right="0" top="0.74803149606299213" bottom="0.74803149606299213" header="0.31496062992125984" footer="0.31496062992125984"/>
  <pageSetup paperSize="9" scale="38" fitToHeight="0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activeCell="F11" sqref="F11"/>
    </sheetView>
  </sheetViews>
  <sheetFormatPr defaultRowHeight="15"/>
  <cols>
    <col min="1" max="1" width="11" style="1" customWidth="1"/>
    <col min="2" max="2" width="50" style="1" customWidth="1"/>
    <col min="3" max="3" width="12.28515625" style="1" customWidth="1"/>
    <col min="4" max="4" width="63.28515625" style="1" customWidth="1"/>
    <col min="5" max="5" width="8.7109375" style="1" customWidth="1"/>
    <col min="6" max="6" width="15.5703125" style="1" customWidth="1"/>
    <col min="7" max="7" width="12.85546875" style="1" customWidth="1"/>
    <col min="8" max="8" width="23.140625" style="1" customWidth="1"/>
    <col min="9" max="9" width="21.7109375" style="1" customWidth="1"/>
    <col min="10" max="10" width="11" style="1" customWidth="1"/>
    <col min="11" max="11" width="12.140625" style="1" customWidth="1"/>
    <col min="12" max="12" width="15.5703125" style="1" customWidth="1"/>
    <col min="13" max="13" width="21.85546875" style="1" customWidth="1"/>
    <col min="14" max="14" width="11" style="1" customWidth="1"/>
    <col min="15" max="15" width="11.7109375" style="1" customWidth="1"/>
    <col min="16" max="16" width="14.28515625" style="1" customWidth="1"/>
    <col min="17" max="17" width="20.7109375" style="1" customWidth="1"/>
    <col min="18" max="18" width="11.28515625" style="1" customWidth="1"/>
    <col min="19" max="19" width="12" style="1" customWidth="1"/>
    <col min="20" max="20" width="14.42578125" style="1" customWidth="1"/>
    <col min="21" max="16384" width="9.140625" style="1"/>
  </cols>
  <sheetData>
    <row r="1" spans="1:20" ht="15.75">
      <c r="A1" s="45"/>
      <c r="B1" s="45"/>
      <c r="C1" s="45"/>
      <c r="D1" s="45"/>
      <c r="E1" s="45"/>
      <c r="F1" s="45"/>
      <c r="H1" s="45"/>
      <c r="Q1" s="107"/>
      <c r="R1" s="107"/>
      <c r="S1" s="107"/>
      <c r="T1" s="107"/>
    </row>
    <row r="2" spans="1:20" ht="15.75" customHeight="1">
      <c r="A2" s="45"/>
      <c r="B2" s="45"/>
      <c r="C2" s="45"/>
      <c r="D2" s="45"/>
      <c r="E2" s="45"/>
      <c r="F2" s="45"/>
      <c r="H2" s="45"/>
      <c r="Q2" s="107"/>
      <c r="R2" s="107"/>
      <c r="S2" s="107"/>
      <c r="T2" s="107"/>
    </row>
    <row r="3" spans="1:20" ht="15.75" customHeight="1">
      <c r="A3" s="45"/>
      <c r="B3" s="45"/>
      <c r="C3" s="45"/>
      <c r="D3" s="45"/>
      <c r="E3" s="45"/>
      <c r="F3" s="45"/>
      <c r="H3" s="45"/>
      <c r="Q3" s="107"/>
      <c r="R3" s="107"/>
      <c r="S3" s="107"/>
      <c r="T3" s="107"/>
    </row>
    <row r="4" spans="1:20" ht="15.7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20" ht="37.5" customHeight="1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15.75" customHeight="1">
      <c r="A6" s="109" t="s">
        <v>631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ht="14.25" customHeight="1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9" spans="1:20" s="2" customFormat="1" ht="29.25" customHeight="1">
      <c r="A9" s="108" t="s">
        <v>4</v>
      </c>
      <c r="B9" s="108" t="s">
        <v>10</v>
      </c>
      <c r="C9" s="108" t="s">
        <v>11</v>
      </c>
      <c r="D9" s="108" t="s">
        <v>5</v>
      </c>
      <c r="E9" s="108" t="s">
        <v>12</v>
      </c>
      <c r="F9" s="108" t="s">
        <v>6</v>
      </c>
      <c r="G9" s="108"/>
      <c r="H9" s="108"/>
      <c r="I9" s="108" t="s">
        <v>1</v>
      </c>
      <c r="J9" s="108"/>
      <c r="K9" s="108"/>
      <c r="L9" s="108"/>
      <c r="M9" s="108" t="s">
        <v>2</v>
      </c>
      <c r="N9" s="108"/>
      <c r="O9" s="108"/>
      <c r="P9" s="108"/>
      <c r="Q9" s="108" t="s">
        <v>3</v>
      </c>
      <c r="R9" s="108"/>
      <c r="S9" s="108"/>
      <c r="T9" s="108"/>
    </row>
    <row r="10" spans="1:20" s="2" customFormat="1" ht="90.75" customHeight="1">
      <c r="A10" s="108"/>
      <c r="B10" s="108"/>
      <c r="C10" s="108"/>
      <c r="D10" s="108"/>
      <c r="E10" s="108"/>
      <c r="F10" s="71" t="s">
        <v>9</v>
      </c>
      <c r="G10" s="71" t="s">
        <v>7</v>
      </c>
      <c r="H10" s="71" t="s">
        <v>8</v>
      </c>
      <c r="I10" s="46" t="s">
        <v>13</v>
      </c>
      <c r="J10" s="46" t="s">
        <v>15</v>
      </c>
      <c r="K10" s="3" t="s">
        <v>17</v>
      </c>
      <c r="L10" s="3" t="s">
        <v>14</v>
      </c>
      <c r="M10" s="46" t="s">
        <v>13</v>
      </c>
      <c r="N10" s="46" t="s">
        <v>15</v>
      </c>
      <c r="O10" s="3" t="s">
        <v>17</v>
      </c>
      <c r="P10" s="3" t="s">
        <v>14</v>
      </c>
      <c r="Q10" s="46" t="s">
        <v>13</v>
      </c>
      <c r="R10" s="46" t="s">
        <v>15</v>
      </c>
      <c r="S10" s="3" t="s">
        <v>17</v>
      </c>
      <c r="T10" s="3" t="s">
        <v>14</v>
      </c>
    </row>
    <row r="11" spans="1:20" ht="409.5" customHeight="1">
      <c r="A11" s="81" t="s">
        <v>632</v>
      </c>
      <c r="B11" s="83" t="s">
        <v>633</v>
      </c>
      <c r="C11" s="76" t="s">
        <v>634</v>
      </c>
      <c r="D11" s="76" t="s">
        <v>635</v>
      </c>
      <c r="E11" s="77" t="s">
        <v>403</v>
      </c>
      <c r="F11" s="77" t="s">
        <v>636</v>
      </c>
      <c r="G11" s="76"/>
      <c r="H11" s="77"/>
      <c r="I11" s="77" t="s">
        <v>637</v>
      </c>
      <c r="J11" s="51">
        <v>5619</v>
      </c>
      <c r="K11" s="51">
        <v>5619</v>
      </c>
      <c r="L11" s="51"/>
      <c r="M11" s="77" t="s">
        <v>637</v>
      </c>
      <c r="N11" s="51">
        <v>5619</v>
      </c>
      <c r="O11" s="51">
        <v>5619</v>
      </c>
      <c r="P11" s="51"/>
      <c r="Q11" s="77" t="s">
        <v>637</v>
      </c>
      <c r="R11" s="51">
        <v>5619</v>
      </c>
      <c r="S11" s="51">
        <v>5619</v>
      </c>
      <c r="T11" s="51"/>
    </row>
    <row r="12" spans="1:20" ht="358.5" customHeight="1">
      <c r="A12" s="81" t="s">
        <v>638</v>
      </c>
      <c r="B12" s="84" t="s">
        <v>639</v>
      </c>
      <c r="C12" s="76" t="s">
        <v>634</v>
      </c>
      <c r="D12" s="82" t="s">
        <v>640</v>
      </c>
      <c r="E12" s="77" t="s">
        <v>403</v>
      </c>
      <c r="F12" s="77" t="s">
        <v>636</v>
      </c>
      <c r="G12" s="76"/>
      <c r="H12" s="71"/>
      <c r="I12" s="77" t="s">
        <v>641</v>
      </c>
      <c r="J12" s="51">
        <v>26241</v>
      </c>
      <c r="K12" s="51">
        <v>26241</v>
      </c>
      <c r="L12" s="51"/>
      <c r="M12" s="77" t="s">
        <v>641</v>
      </c>
      <c r="N12" s="51">
        <v>26241</v>
      </c>
      <c r="O12" s="51">
        <v>26241</v>
      </c>
      <c r="P12" s="51"/>
      <c r="Q12" s="77" t="s">
        <v>641</v>
      </c>
      <c r="R12" s="51">
        <v>26241</v>
      </c>
      <c r="S12" s="51">
        <v>26241</v>
      </c>
      <c r="T12" s="51"/>
    </row>
    <row r="13" spans="1:20" ht="408.75" customHeight="1">
      <c r="A13" s="81" t="s">
        <v>642</v>
      </c>
      <c r="B13" s="84" t="s">
        <v>643</v>
      </c>
      <c r="C13" s="76" t="s">
        <v>634</v>
      </c>
      <c r="D13" s="82" t="s">
        <v>644</v>
      </c>
      <c r="E13" s="77" t="s">
        <v>403</v>
      </c>
      <c r="F13" s="77" t="s">
        <v>645</v>
      </c>
      <c r="G13" s="76"/>
      <c r="H13" s="71"/>
      <c r="I13" s="77" t="s">
        <v>646</v>
      </c>
      <c r="J13" s="51">
        <v>5260</v>
      </c>
      <c r="K13" s="51">
        <v>5260</v>
      </c>
      <c r="L13" s="51"/>
      <c r="M13" s="77" t="s">
        <v>646</v>
      </c>
      <c r="N13" s="51">
        <v>5260</v>
      </c>
      <c r="O13" s="51">
        <v>5260</v>
      </c>
      <c r="P13" s="51"/>
      <c r="Q13" s="77" t="s">
        <v>646</v>
      </c>
      <c r="R13" s="51">
        <v>5260</v>
      </c>
      <c r="S13" s="51">
        <v>5260</v>
      </c>
      <c r="T13" s="51"/>
    </row>
    <row r="14" spans="1:20" ht="15.75">
      <c r="A14" s="78"/>
      <c r="B14" s="78"/>
      <c r="C14" s="78"/>
      <c r="D14" s="78"/>
      <c r="E14" s="78"/>
      <c r="F14" s="78"/>
      <c r="G14" s="78"/>
      <c r="H14" s="79"/>
    </row>
    <row r="15" spans="1:20" ht="15.75">
      <c r="H15" s="80"/>
    </row>
    <row r="16" spans="1:20" ht="15.75">
      <c r="H16" s="80"/>
    </row>
    <row r="17" spans="8:8" ht="15.75">
      <c r="H17" s="80"/>
    </row>
    <row r="18" spans="8:8" ht="15.75">
      <c r="H18" s="80"/>
    </row>
    <row r="19" spans="8:8" ht="15.75">
      <c r="H19" s="80"/>
    </row>
    <row r="20" spans="8:8" ht="15.75">
      <c r="H20" s="80"/>
    </row>
  </sheetData>
  <mergeCells count="15">
    <mergeCell ref="A7:T7"/>
    <mergeCell ref="Q1:T1"/>
    <mergeCell ref="Q2:T2"/>
    <mergeCell ref="Q3:T3"/>
    <mergeCell ref="A5:T5"/>
    <mergeCell ref="A6:T6"/>
    <mergeCell ref="I9:L9"/>
    <mergeCell ref="M9:P9"/>
    <mergeCell ref="Q9:T9"/>
    <mergeCell ref="A9:A10"/>
    <mergeCell ref="B9:B10"/>
    <mergeCell ref="C9:C10"/>
    <mergeCell ref="D9:D10"/>
    <mergeCell ref="E9:E10"/>
    <mergeCell ref="F9:H9"/>
  </mergeCells>
  <pageMargins left="0" right="0" top="0.19685039370078741" bottom="0.19685039370078741" header="0.31496062992125984" footer="0.31496062992125984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17"/>
  <sheetViews>
    <sheetView zoomScale="70" zoomScaleNormal="70" workbookViewId="0">
      <selection activeCell="A3" sqref="A3"/>
    </sheetView>
  </sheetViews>
  <sheetFormatPr defaultRowHeight="15"/>
  <cols>
    <col min="1" max="1" width="15.140625" customWidth="1"/>
    <col min="2" max="2" width="16" customWidth="1"/>
    <col min="3" max="3" width="18" customWidth="1"/>
    <col min="4" max="4" width="17.85546875" customWidth="1"/>
    <col min="5" max="5" width="19.140625" customWidth="1"/>
    <col min="6" max="7" width="16.28515625" customWidth="1"/>
    <col min="8" max="8" width="21.140625" customWidth="1"/>
    <col min="9" max="9" width="21.7109375" customWidth="1"/>
    <col min="10" max="10" width="13.140625" customWidth="1"/>
    <col min="11" max="11" width="15.85546875" customWidth="1"/>
    <col min="12" max="12" width="16.5703125" customWidth="1"/>
    <col min="13" max="13" width="18.85546875" customWidth="1"/>
    <col min="14" max="14" width="13.42578125" customWidth="1"/>
    <col min="15" max="15" width="13.85546875" customWidth="1"/>
    <col min="16" max="16" width="14.140625" customWidth="1"/>
    <col min="17" max="17" width="18.28515625" customWidth="1"/>
    <col min="18" max="18" width="17" customWidth="1"/>
    <col min="19" max="19" width="13" customWidth="1"/>
    <col min="20" max="20" width="12.85546875" customWidth="1"/>
  </cols>
  <sheetData>
    <row r="5" spans="1:20" s="1" customFormat="1" ht="37.5" customHeight="1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s="1" customFormat="1" ht="15.75" customHeight="1">
      <c r="A6" s="109" t="s">
        <v>631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s="1" customFormat="1" ht="14.25" customHeight="1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1:20" s="1" customFormat="1"/>
    <row r="9" spans="1:20" s="2" customFormat="1" ht="29.25" customHeight="1">
      <c r="A9" s="108" t="s">
        <v>4</v>
      </c>
      <c r="B9" s="108" t="s">
        <v>10</v>
      </c>
      <c r="C9" s="108" t="s">
        <v>11</v>
      </c>
      <c r="D9" s="108" t="s">
        <v>5</v>
      </c>
      <c r="E9" s="108" t="s">
        <v>12</v>
      </c>
      <c r="F9" s="108" t="s">
        <v>6</v>
      </c>
      <c r="G9" s="108"/>
      <c r="H9" s="108"/>
      <c r="I9" s="108" t="s">
        <v>1</v>
      </c>
      <c r="J9" s="108"/>
      <c r="K9" s="108"/>
      <c r="L9" s="108"/>
      <c r="M9" s="108" t="s">
        <v>2</v>
      </c>
      <c r="N9" s="108"/>
      <c r="O9" s="108"/>
      <c r="P9" s="108"/>
      <c r="Q9" s="108" t="s">
        <v>3</v>
      </c>
      <c r="R9" s="108"/>
      <c r="S9" s="108"/>
      <c r="T9" s="108"/>
    </row>
    <row r="10" spans="1:20" s="2" customFormat="1" ht="90.75" customHeight="1">
      <c r="A10" s="108"/>
      <c r="B10" s="108"/>
      <c r="C10" s="108"/>
      <c r="D10" s="108"/>
      <c r="E10" s="108"/>
      <c r="F10" s="75" t="s">
        <v>9</v>
      </c>
      <c r="G10" s="75" t="s">
        <v>7</v>
      </c>
      <c r="H10" s="75" t="s">
        <v>8</v>
      </c>
      <c r="I10" s="46" t="s">
        <v>13</v>
      </c>
      <c r="J10" s="46" t="s">
        <v>15</v>
      </c>
      <c r="K10" s="3" t="s">
        <v>17</v>
      </c>
      <c r="L10" s="3" t="s">
        <v>14</v>
      </c>
      <c r="M10" s="46" t="s">
        <v>13</v>
      </c>
      <c r="N10" s="46" t="s">
        <v>15</v>
      </c>
      <c r="O10" s="3" t="s">
        <v>17</v>
      </c>
      <c r="P10" s="3" t="s">
        <v>14</v>
      </c>
      <c r="Q10" s="46" t="s">
        <v>13</v>
      </c>
      <c r="R10" s="46" t="s">
        <v>15</v>
      </c>
      <c r="S10" s="3" t="s">
        <v>17</v>
      </c>
      <c r="T10" s="3" t="s">
        <v>14</v>
      </c>
    </row>
    <row r="11" spans="1:20" s="1" customFormat="1" ht="408.75" customHeight="1">
      <c r="A11" s="123" t="s">
        <v>647</v>
      </c>
      <c r="B11" s="125" t="s">
        <v>648</v>
      </c>
      <c r="C11" s="125" t="s">
        <v>296</v>
      </c>
      <c r="D11" s="76" t="s">
        <v>649</v>
      </c>
      <c r="E11" s="77" t="s">
        <v>403</v>
      </c>
      <c r="F11" s="125" t="s">
        <v>650</v>
      </c>
      <c r="G11" s="129" t="s">
        <v>651</v>
      </c>
      <c r="H11" s="121" t="s">
        <v>652</v>
      </c>
      <c r="I11" s="76" t="s">
        <v>653</v>
      </c>
      <c r="J11" s="49">
        <v>222</v>
      </c>
      <c r="K11" s="49">
        <v>222</v>
      </c>
      <c r="L11" s="85" t="s">
        <v>654</v>
      </c>
      <c r="M11" s="76" t="s">
        <v>653</v>
      </c>
      <c r="N11" s="49">
        <v>222</v>
      </c>
      <c r="O11" s="49">
        <v>222</v>
      </c>
      <c r="P11" s="85" t="s">
        <v>654</v>
      </c>
      <c r="Q11" s="76" t="s">
        <v>653</v>
      </c>
      <c r="R11" s="49">
        <v>222</v>
      </c>
      <c r="S11" s="49">
        <v>222</v>
      </c>
      <c r="T11" s="85" t="s">
        <v>654</v>
      </c>
    </row>
    <row r="12" spans="1:20" s="1" customFormat="1" ht="408.75" customHeight="1">
      <c r="A12" s="124"/>
      <c r="B12" s="126"/>
      <c r="C12" s="126"/>
      <c r="D12" s="76" t="s">
        <v>655</v>
      </c>
      <c r="E12" s="77" t="s">
        <v>403</v>
      </c>
      <c r="F12" s="126"/>
      <c r="G12" s="130"/>
      <c r="H12" s="122"/>
      <c r="I12" s="76" t="s">
        <v>656</v>
      </c>
      <c r="J12" s="49">
        <v>35</v>
      </c>
      <c r="K12" s="49">
        <v>35</v>
      </c>
      <c r="L12" s="85" t="s">
        <v>654</v>
      </c>
      <c r="M12" s="76" t="s">
        <v>656</v>
      </c>
      <c r="N12" s="49">
        <v>35</v>
      </c>
      <c r="O12" s="49">
        <v>35</v>
      </c>
      <c r="P12" s="85" t="s">
        <v>654</v>
      </c>
      <c r="Q12" s="76" t="s">
        <v>656</v>
      </c>
      <c r="R12" s="49">
        <v>35</v>
      </c>
      <c r="S12" s="49">
        <v>35</v>
      </c>
      <c r="T12" s="85" t="s">
        <v>654</v>
      </c>
    </row>
    <row r="13" spans="1:20" s="1" customFormat="1" ht="390.75" customHeight="1">
      <c r="A13" s="123" t="s">
        <v>657</v>
      </c>
      <c r="B13" s="125" t="s">
        <v>658</v>
      </c>
      <c r="C13" s="125" t="s">
        <v>296</v>
      </c>
      <c r="D13" s="76" t="s">
        <v>649</v>
      </c>
      <c r="E13" s="77" t="s">
        <v>403</v>
      </c>
      <c r="F13" s="125" t="s">
        <v>650</v>
      </c>
      <c r="G13" s="129" t="s">
        <v>651</v>
      </c>
      <c r="H13" s="121" t="s">
        <v>652</v>
      </c>
      <c r="I13" s="76" t="s">
        <v>659</v>
      </c>
      <c r="J13" s="49">
        <v>313</v>
      </c>
      <c r="K13" s="49">
        <v>313</v>
      </c>
      <c r="L13" s="85" t="s">
        <v>654</v>
      </c>
      <c r="M13" s="76" t="s">
        <v>659</v>
      </c>
      <c r="N13" s="49">
        <v>313</v>
      </c>
      <c r="O13" s="49">
        <v>313</v>
      </c>
      <c r="P13" s="85" t="s">
        <v>654</v>
      </c>
      <c r="Q13" s="76" t="s">
        <v>659</v>
      </c>
      <c r="R13" s="49">
        <v>313</v>
      </c>
      <c r="S13" s="49">
        <v>313</v>
      </c>
      <c r="T13" s="85" t="s">
        <v>654</v>
      </c>
    </row>
    <row r="14" spans="1:20" s="1" customFormat="1" ht="394.5" customHeight="1">
      <c r="A14" s="127"/>
      <c r="B14" s="128"/>
      <c r="C14" s="128"/>
      <c r="D14" s="76" t="s">
        <v>655</v>
      </c>
      <c r="E14" s="77" t="s">
        <v>403</v>
      </c>
      <c r="F14" s="126"/>
      <c r="G14" s="130"/>
      <c r="H14" s="122"/>
      <c r="I14" s="76" t="s">
        <v>660</v>
      </c>
      <c r="J14" s="49">
        <v>29</v>
      </c>
      <c r="K14" s="49">
        <v>29</v>
      </c>
      <c r="L14" s="85" t="s">
        <v>654</v>
      </c>
      <c r="M14" s="76" t="s">
        <v>660</v>
      </c>
      <c r="N14" s="49">
        <v>29</v>
      </c>
      <c r="O14" s="49">
        <v>29</v>
      </c>
      <c r="P14" s="85" t="s">
        <v>654</v>
      </c>
      <c r="Q14" s="76" t="s">
        <v>660</v>
      </c>
      <c r="R14" s="49">
        <v>29</v>
      </c>
      <c r="S14" s="49">
        <v>29</v>
      </c>
      <c r="T14" s="85" t="s">
        <v>654</v>
      </c>
    </row>
    <row r="15" spans="1:20" s="1" customFormat="1" ht="122.25" customHeight="1">
      <c r="A15" s="124"/>
      <c r="B15" s="126"/>
      <c r="C15" s="126"/>
      <c r="D15" s="76" t="s">
        <v>661</v>
      </c>
      <c r="E15" s="77" t="s">
        <v>403</v>
      </c>
      <c r="F15" s="76"/>
      <c r="G15" s="85"/>
      <c r="H15" s="86"/>
      <c r="I15" s="49"/>
      <c r="J15" s="49">
        <v>270</v>
      </c>
      <c r="K15" s="49">
        <v>270</v>
      </c>
      <c r="L15" s="49"/>
      <c r="M15" s="49"/>
      <c r="N15" s="49">
        <v>270</v>
      </c>
      <c r="O15" s="49">
        <v>270</v>
      </c>
      <c r="P15" s="49"/>
      <c r="Q15" s="49"/>
      <c r="R15" s="49">
        <v>270</v>
      </c>
      <c r="S15" s="49">
        <v>270</v>
      </c>
      <c r="T15" s="49"/>
    </row>
    <row r="16" spans="1:20" s="1" customFormat="1" ht="408.75" customHeight="1">
      <c r="A16" s="123" t="s">
        <v>662</v>
      </c>
      <c r="B16" s="125" t="s">
        <v>663</v>
      </c>
      <c r="C16" s="125" t="s">
        <v>296</v>
      </c>
      <c r="D16" s="87" t="s">
        <v>664</v>
      </c>
      <c r="E16" s="77" t="s">
        <v>403</v>
      </c>
      <c r="F16" s="125" t="s">
        <v>650</v>
      </c>
      <c r="G16" s="129" t="s">
        <v>651</v>
      </c>
      <c r="H16" s="121" t="s">
        <v>652</v>
      </c>
      <c r="I16" s="76" t="s">
        <v>665</v>
      </c>
      <c r="J16" s="49">
        <v>133</v>
      </c>
      <c r="K16" s="49">
        <v>133</v>
      </c>
      <c r="L16" s="85" t="s">
        <v>654</v>
      </c>
      <c r="M16" s="76" t="s">
        <v>665</v>
      </c>
      <c r="N16" s="49">
        <v>133</v>
      </c>
      <c r="O16" s="49">
        <v>133</v>
      </c>
      <c r="P16" s="85" t="s">
        <v>654</v>
      </c>
      <c r="Q16" s="76" t="s">
        <v>665</v>
      </c>
      <c r="R16" s="49">
        <v>133</v>
      </c>
      <c r="S16" s="49">
        <v>133</v>
      </c>
      <c r="T16" s="85" t="s">
        <v>654</v>
      </c>
    </row>
    <row r="17" spans="1:20" s="1" customFormat="1" ht="409.5" customHeight="1">
      <c r="A17" s="124"/>
      <c r="B17" s="126"/>
      <c r="C17" s="126"/>
      <c r="D17" s="87" t="s">
        <v>666</v>
      </c>
      <c r="E17" s="77" t="s">
        <v>403</v>
      </c>
      <c r="F17" s="126"/>
      <c r="G17" s="130"/>
      <c r="H17" s="122"/>
      <c r="I17" s="76" t="s">
        <v>667</v>
      </c>
      <c r="J17" s="49">
        <v>16</v>
      </c>
      <c r="K17" s="49">
        <v>16</v>
      </c>
      <c r="L17" s="85" t="s">
        <v>654</v>
      </c>
      <c r="M17" s="76" t="s">
        <v>667</v>
      </c>
      <c r="N17" s="49">
        <v>16</v>
      </c>
      <c r="O17" s="49">
        <v>16</v>
      </c>
      <c r="P17" s="85" t="s">
        <v>654</v>
      </c>
      <c r="Q17" s="76" t="s">
        <v>667</v>
      </c>
      <c r="R17" s="49">
        <v>16</v>
      </c>
      <c r="S17" s="49">
        <v>16</v>
      </c>
      <c r="T17" s="85" t="s">
        <v>654</v>
      </c>
    </row>
  </sheetData>
  <mergeCells count="30">
    <mergeCell ref="F11:F12"/>
    <mergeCell ref="G11:G12"/>
    <mergeCell ref="H16:H17"/>
    <mergeCell ref="A13:A15"/>
    <mergeCell ref="B13:B15"/>
    <mergeCell ref="C13:C15"/>
    <mergeCell ref="F13:F14"/>
    <mergeCell ref="G13:G14"/>
    <mergeCell ref="H13:H14"/>
    <mergeCell ref="A16:A17"/>
    <mergeCell ref="B16:B17"/>
    <mergeCell ref="C16:C17"/>
    <mergeCell ref="F16:F17"/>
    <mergeCell ref="G16:G17"/>
    <mergeCell ref="H11:H12"/>
    <mergeCell ref="A11:A12"/>
    <mergeCell ref="A5:T5"/>
    <mergeCell ref="A6:T6"/>
    <mergeCell ref="A7:T7"/>
    <mergeCell ref="A9:A10"/>
    <mergeCell ref="B9:B10"/>
    <mergeCell ref="C9:C10"/>
    <mergeCell ref="D9:D10"/>
    <mergeCell ref="E9:E10"/>
    <mergeCell ref="F9:H9"/>
    <mergeCell ref="I9:L9"/>
    <mergeCell ref="M9:P9"/>
    <mergeCell ref="Q9:T9"/>
    <mergeCell ref="B11:B12"/>
    <mergeCell ref="C11:C12"/>
  </mergeCells>
  <pageMargins left="0.7" right="0.7" top="0.75" bottom="0.75" header="0.3" footer="0.3"/>
  <pageSetup paperSize="9"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workbookViewId="0">
      <selection activeCell="B4" sqref="B4"/>
    </sheetView>
  </sheetViews>
  <sheetFormatPr defaultRowHeight="15"/>
  <cols>
    <col min="1" max="1" width="11" style="90" customWidth="1"/>
    <col min="2" max="2" width="38.7109375" style="1" customWidth="1"/>
    <col min="3" max="3" width="16.42578125" style="1" customWidth="1"/>
    <col min="4" max="4" width="33" style="1" customWidth="1"/>
    <col min="5" max="5" width="25.140625" style="1" customWidth="1"/>
    <col min="6" max="6" width="40.42578125" style="1" customWidth="1"/>
    <col min="7" max="7" width="28.42578125" style="1" customWidth="1"/>
    <col min="8" max="8" width="28.28515625" style="91" customWidth="1"/>
    <col min="9" max="9" width="21.7109375" style="1" customWidth="1"/>
    <col min="10" max="10" width="17.28515625" style="1" customWidth="1"/>
    <col min="11" max="11" width="16.7109375" style="1" customWidth="1"/>
    <col min="12" max="12" width="22" style="1" customWidth="1"/>
    <col min="13" max="13" width="21.85546875" style="1" customWidth="1"/>
    <col min="14" max="14" width="11" style="1" customWidth="1"/>
    <col min="15" max="15" width="11.7109375" style="1" customWidth="1"/>
    <col min="16" max="16" width="21.28515625" style="1" customWidth="1"/>
    <col min="17" max="17" width="20.7109375" style="1" customWidth="1"/>
    <col min="18" max="18" width="11.28515625" style="1" customWidth="1"/>
    <col min="19" max="19" width="12" style="1" customWidth="1"/>
    <col min="20" max="20" width="21.7109375" style="1" customWidth="1"/>
    <col min="21" max="256" width="9.140625" style="1"/>
    <col min="257" max="257" width="11" style="1" customWidth="1"/>
    <col min="258" max="258" width="38.7109375" style="1" customWidth="1"/>
    <col min="259" max="259" width="16.42578125" style="1" customWidth="1"/>
    <col min="260" max="260" width="33" style="1" customWidth="1"/>
    <col min="261" max="261" width="25.140625" style="1" customWidth="1"/>
    <col min="262" max="262" width="40.42578125" style="1" customWidth="1"/>
    <col min="263" max="263" width="28.42578125" style="1" customWidth="1"/>
    <col min="264" max="264" width="28.28515625" style="1" customWidth="1"/>
    <col min="265" max="265" width="21.7109375" style="1" customWidth="1"/>
    <col min="266" max="266" width="17.28515625" style="1" customWidth="1"/>
    <col min="267" max="267" width="16.7109375" style="1" customWidth="1"/>
    <col min="268" max="268" width="22" style="1" customWidth="1"/>
    <col min="269" max="269" width="21.85546875" style="1" customWidth="1"/>
    <col min="270" max="270" width="11" style="1" customWidth="1"/>
    <col min="271" max="271" width="11.7109375" style="1" customWidth="1"/>
    <col min="272" max="272" width="21.28515625" style="1" customWidth="1"/>
    <col min="273" max="273" width="20.7109375" style="1" customWidth="1"/>
    <col min="274" max="274" width="11.28515625" style="1" customWidth="1"/>
    <col min="275" max="275" width="12" style="1" customWidth="1"/>
    <col min="276" max="276" width="21.7109375" style="1" customWidth="1"/>
    <col min="277" max="512" width="9.140625" style="1"/>
    <col min="513" max="513" width="11" style="1" customWidth="1"/>
    <col min="514" max="514" width="38.7109375" style="1" customWidth="1"/>
    <col min="515" max="515" width="16.42578125" style="1" customWidth="1"/>
    <col min="516" max="516" width="33" style="1" customWidth="1"/>
    <col min="517" max="517" width="25.140625" style="1" customWidth="1"/>
    <col min="518" max="518" width="40.42578125" style="1" customWidth="1"/>
    <col min="519" max="519" width="28.42578125" style="1" customWidth="1"/>
    <col min="520" max="520" width="28.28515625" style="1" customWidth="1"/>
    <col min="521" max="521" width="21.7109375" style="1" customWidth="1"/>
    <col min="522" max="522" width="17.28515625" style="1" customWidth="1"/>
    <col min="523" max="523" width="16.7109375" style="1" customWidth="1"/>
    <col min="524" max="524" width="22" style="1" customWidth="1"/>
    <col min="525" max="525" width="21.85546875" style="1" customWidth="1"/>
    <col min="526" max="526" width="11" style="1" customWidth="1"/>
    <col min="527" max="527" width="11.7109375" style="1" customWidth="1"/>
    <col min="528" max="528" width="21.28515625" style="1" customWidth="1"/>
    <col min="529" max="529" width="20.7109375" style="1" customWidth="1"/>
    <col min="530" max="530" width="11.28515625" style="1" customWidth="1"/>
    <col min="531" max="531" width="12" style="1" customWidth="1"/>
    <col min="532" max="532" width="21.7109375" style="1" customWidth="1"/>
    <col min="533" max="768" width="9.140625" style="1"/>
    <col min="769" max="769" width="11" style="1" customWidth="1"/>
    <col min="770" max="770" width="38.7109375" style="1" customWidth="1"/>
    <col min="771" max="771" width="16.42578125" style="1" customWidth="1"/>
    <col min="772" max="772" width="33" style="1" customWidth="1"/>
    <col min="773" max="773" width="25.140625" style="1" customWidth="1"/>
    <col min="774" max="774" width="40.42578125" style="1" customWidth="1"/>
    <col min="775" max="775" width="28.42578125" style="1" customWidth="1"/>
    <col min="776" max="776" width="28.28515625" style="1" customWidth="1"/>
    <col min="777" max="777" width="21.7109375" style="1" customWidth="1"/>
    <col min="778" max="778" width="17.28515625" style="1" customWidth="1"/>
    <col min="779" max="779" width="16.7109375" style="1" customWidth="1"/>
    <col min="780" max="780" width="22" style="1" customWidth="1"/>
    <col min="781" max="781" width="21.85546875" style="1" customWidth="1"/>
    <col min="782" max="782" width="11" style="1" customWidth="1"/>
    <col min="783" max="783" width="11.7109375" style="1" customWidth="1"/>
    <col min="784" max="784" width="21.28515625" style="1" customWidth="1"/>
    <col min="785" max="785" width="20.7109375" style="1" customWidth="1"/>
    <col min="786" max="786" width="11.28515625" style="1" customWidth="1"/>
    <col min="787" max="787" width="12" style="1" customWidth="1"/>
    <col min="788" max="788" width="21.7109375" style="1" customWidth="1"/>
    <col min="789" max="1024" width="9.140625" style="1"/>
    <col min="1025" max="1025" width="11" style="1" customWidth="1"/>
    <col min="1026" max="1026" width="38.7109375" style="1" customWidth="1"/>
    <col min="1027" max="1027" width="16.42578125" style="1" customWidth="1"/>
    <col min="1028" max="1028" width="33" style="1" customWidth="1"/>
    <col min="1029" max="1029" width="25.140625" style="1" customWidth="1"/>
    <col min="1030" max="1030" width="40.42578125" style="1" customWidth="1"/>
    <col min="1031" max="1031" width="28.42578125" style="1" customWidth="1"/>
    <col min="1032" max="1032" width="28.28515625" style="1" customWidth="1"/>
    <col min="1033" max="1033" width="21.7109375" style="1" customWidth="1"/>
    <col min="1034" max="1034" width="17.28515625" style="1" customWidth="1"/>
    <col min="1035" max="1035" width="16.7109375" style="1" customWidth="1"/>
    <col min="1036" max="1036" width="22" style="1" customWidth="1"/>
    <col min="1037" max="1037" width="21.85546875" style="1" customWidth="1"/>
    <col min="1038" max="1038" width="11" style="1" customWidth="1"/>
    <col min="1039" max="1039" width="11.7109375" style="1" customWidth="1"/>
    <col min="1040" max="1040" width="21.28515625" style="1" customWidth="1"/>
    <col min="1041" max="1041" width="20.7109375" style="1" customWidth="1"/>
    <col min="1042" max="1042" width="11.28515625" style="1" customWidth="1"/>
    <col min="1043" max="1043" width="12" style="1" customWidth="1"/>
    <col min="1044" max="1044" width="21.7109375" style="1" customWidth="1"/>
    <col min="1045" max="1280" width="9.140625" style="1"/>
    <col min="1281" max="1281" width="11" style="1" customWidth="1"/>
    <col min="1282" max="1282" width="38.7109375" style="1" customWidth="1"/>
    <col min="1283" max="1283" width="16.42578125" style="1" customWidth="1"/>
    <col min="1284" max="1284" width="33" style="1" customWidth="1"/>
    <col min="1285" max="1285" width="25.140625" style="1" customWidth="1"/>
    <col min="1286" max="1286" width="40.42578125" style="1" customWidth="1"/>
    <col min="1287" max="1287" width="28.42578125" style="1" customWidth="1"/>
    <col min="1288" max="1288" width="28.28515625" style="1" customWidth="1"/>
    <col min="1289" max="1289" width="21.7109375" style="1" customWidth="1"/>
    <col min="1290" max="1290" width="17.28515625" style="1" customWidth="1"/>
    <col min="1291" max="1291" width="16.7109375" style="1" customWidth="1"/>
    <col min="1292" max="1292" width="22" style="1" customWidth="1"/>
    <col min="1293" max="1293" width="21.85546875" style="1" customWidth="1"/>
    <col min="1294" max="1294" width="11" style="1" customWidth="1"/>
    <col min="1295" max="1295" width="11.7109375" style="1" customWidth="1"/>
    <col min="1296" max="1296" width="21.28515625" style="1" customWidth="1"/>
    <col min="1297" max="1297" width="20.7109375" style="1" customWidth="1"/>
    <col min="1298" max="1298" width="11.28515625" style="1" customWidth="1"/>
    <col min="1299" max="1299" width="12" style="1" customWidth="1"/>
    <col min="1300" max="1300" width="21.7109375" style="1" customWidth="1"/>
    <col min="1301" max="1536" width="9.140625" style="1"/>
    <col min="1537" max="1537" width="11" style="1" customWidth="1"/>
    <col min="1538" max="1538" width="38.7109375" style="1" customWidth="1"/>
    <col min="1539" max="1539" width="16.42578125" style="1" customWidth="1"/>
    <col min="1540" max="1540" width="33" style="1" customWidth="1"/>
    <col min="1541" max="1541" width="25.140625" style="1" customWidth="1"/>
    <col min="1542" max="1542" width="40.42578125" style="1" customWidth="1"/>
    <col min="1543" max="1543" width="28.42578125" style="1" customWidth="1"/>
    <col min="1544" max="1544" width="28.28515625" style="1" customWidth="1"/>
    <col min="1545" max="1545" width="21.7109375" style="1" customWidth="1"/>
    <col min="1546" max="1546" width="17.28515625" style="1" customWidth="1"/>
    <col min="1547" max="1547" width="16.7109375" style="1" customWidth="1"/>
    <col min="1548" max="1548" width="22" style="1" customWidth="1"/>
    <col min="1549" max="1549" width="21.85546875" style="1" customWidth="1"/>
    <col min="1550" max="1550" width="11" style="1" customWidth="1"/>
    <col min="1551" max="1551" width="11.7109375" style="1" customWidth="1"/>
    <col min="1552" max="1552" width="21.28515625" style="1" customWidth="1"/>
    <col min="1553" max="1553" width="20.7109375" style="1" customWidth="1"/>
    <col min="1554" max="1554" width="11.28515625" style="1" customWidth="1"/>
    <col min="1555" max="1555" width="12" style="1" customWidth="1"/>
    <col min="1556" max="1556" width="21.7109375" style="1" customWidth="1"/>
    <col min="1557" max="1792" width="9.140625" style="1"/>
    <col min="1793" max="1793" width="11" style="1" customWidth="1"/>
    <col min="1794" max="1794" width="38.7109375" style="1" customWidth="1"/>
    <col min="1795" max="1795" width="16.42578125" style="1" customWidth="1"/>
    <col min="1796" max="1796" width="33" style="1" customWidth="1"/>
    <col min="1797" max="1797" width="25.140625" style="1" customWidth="1"/>
    <col min="1798" max="1798" width="40.42578125" style="1" customWidth="1"/>
    <col min="1799" max="1799" width="28.42578125" style="1" customWidth="1"/>
    <col min="1800" max="1800" width="28.28515625" style="1" customWidth="1"/>
    <col min="1801" max="1801" width="21.7109375" style="1" customWidth="1"/>
    <col min="1802" max="1802" width="17.28515625" style="1" customWidth="1"/>
    <col min="1803" max="1803" width="16.7109375" style="1" customWidth="1"/>
    <col min="1804" max="1804" width="22" style="1" customWidth="1"/>
    <col min="1805" max="1805" width="21.85546875" style="1" customWidth="1"/>
    <col min="1806" max="1806" width="11" style="1" customWidth="1"/>
    <col min="1807" max="1807" width="11.7109375" style="1" customWidth="1"/>
    <col min="1808" max="1808" width="21.28515625" style="1" customWidth="1"/>
    <col min="1809" max="1809" width="20.7109375" style="1" customWidth="1"/>
    <col min="1810" max="1810" width="11.28515625" style="1" customWidth="1"/>
    <col min="1811" max="1811" width="12" style="1" customWidth="1"/>
    <col min="1812" max="1812" width="21.7109375" style="1" customWidth="1"/>
    <col min="1813" max="2048" width="9.140625" style="1"/>
    <col min="2049" max="2049" width="11" style="1" customWidth="1"/>
    <col min="2050" max="2050" width="38.7109375" style="1" customWidth="1"/>
    <col min="2051" max="2051" width="16.42578125" style="1" customWidth="1"/>
    <col min="2052" max="2052" width="33" style="1" customWidth="1"/>
    <col min="2053" max="2053" width="25.140625" style="1" customWidth="1"/>
    <col min="2054" max="2054" width="40.42578125" style="1" customWidth="1"/>
    <col min="2055" max="2055" width="28.42578125" style="1" customWidth="1"/>
    <col min="2056" max="2056" width="28.28515625" style="1" customWidth="1"/>
    <col min="2057" max="2057" width="21.7109375" style="1" customWidth="1"/>
    <col min="2058" max="2058" width="17.28515625" style="1" customWidth="1"/>
    <col min="2059" max="2059" width="16.7109375" style="1" customWidth="1"/>
    <col min="2060" max="2060" width="22" style="1" customWidth="1"/>
    <col min="2061" max="2061" width="21.85546875" style="1" customWidth="1"/>
    <col min="2062" max="2062" width="11" style="1" customWidth="1"/>
    <col min="2063" max="2063" width="11.7109375" style="1" customWidth="1"/>
    <col min="2064" max="2064" width="21.28515625" style="1" customWidth="1"/>
    <col min="2065" max="2065" width="20.7109375" style="1" customWidth="1"/>
    <col min="2066" max="2066" width="11.28515625" style="1" customWidth="1"/>
    <col min="2067" max="2067" width="12" style="1" customWidth="1"/>
    <col min="2068" max="2068" width="21.7109375" style="1" customWidth="1"/>
    <col min="2069" max="2304" width="9.140625" style="1"/>
    <col min="2305" max="2305" width="11" style="1" customWidth="1"/>
    <col min="2306" max="2306" width="38.7109375" style="1" customWidth="1"/>
    <col min="2307" max="2307" width="16.42578125" style="1" customWidth="1"/>
    <col min="2308" max="2308" width="33" style="1" customWidth="1"/>
    <col min="2309" max="2309" width="25.140625" style="1" customWidth="1"/>
    <col min="2310" max="2310" width="40.42578125" style="1" customWidth="1"/>
    <col min="2311" max="2311" width="28.42578125" style="1" customWidth="1"/>
    <col min="2312" max="2312" width="28.28515625" style="1" customWidth="1"/>
    <col min="2313" max="2313" width="21.7109375" style="1" customWidth="1"/>
    <col min="2314" max="2314" width="17.28515625" style="1" customWidth="1"/>
    <col min="2315" max="2315" width="16.7109375" style="1" customWidth="1"/>
    <col min="2316" max="2316" width="22" style="1" customWidth="1"/>
    <col min="2317" max="2317" width="21.85546875" style="1" customWidth="1"/>
    <col min="2318" max="2318" width="11" style="1" customWidth="1"/>
    <col min="2319" max="2319" width="11.7109375" style="1" customWidth="1"/>
    <col min="2320" max="2320" width="21.28515625" style="1" customWidth="1"/>
    <col min="2321" max="2321" width="20.7109375" style="1" customWidth="1"/>
    <col min="2322" max="2322" width="11.28515625" style="1" customWidth="1"/>
    <col min="2323" max="2323" width="12" style="1" customWidth="1"/>
    <col min="2324" max="2324" width="21.7109375" style="1" customWidth="1"/>
    <col min="2325" max="2560" width="9.140625" style="1"/>
    <col min="2561" max="2561" width="11" style="1" customWidth="1"/>
    <col min="2562" max="2562" width="38.7109375" style="1" customWidth="1"/>
    <col min="2563" max="2563" width="16.42578125" style="1" customWidth="1"/>
    <col min="2564" max="2564" width="33" style="1" customWidth="1"/>
    <col min="2565" max="2565" width="25.140625" style="1" customWidth="1"/>
    <col min="2566" max="2566" width="40.42578125" style="1" customWidth="1"/>
    <col min="2567" max="2567" width="28.42578125" style="1" customWidth="1"/>
    <col min="2568" max="2568" width="28.28515625" style="1" customWidth="1"/>
    <col min="2569" max="2569" width="21.7109375" style="1" customWidth="1"/>
    <col min="2570" max="2570" width="17.28515625" style="1" customWidth="1"/>
    <col min="2571" max="2571" width="16.7109375" style="1" customWidth="1"/>
    <col min="2572" max="2572" width="22" style="1" customWidth="1"/>
    <col min="2573" max="2573" width="21.85546875" style="1" customWidth="1"/>
    <col min="2574" max="2574" width="11" style="1" customWidth="1"/>
    <col min="2575" max="2575" width="11.7109375" style="1" customWidth="1"/>
    <col min="2576" max="2576" width="21.28515625" style="1" customWidth="1"/>
    <col min="2577" max="2577" width="20.7109375" style="1" customWidth="1"/>
    <col min="2578" max="2578" width="11.28515625" style="1" customWidth="1"/>
    <col min="2579" max="2579" width="12" style="1" customWidth="1"/>
    <col min="2580" max="2580" width="21.7109375" style="1" customWidth="1"/>
    <col min="2581" max="2816" width="9.140625" style="1"/>
    <col min="2817" max="2817" width="11" style="1" customWidth="1"/>
    <col min="2818" max="2818" width="38.7109375" style="1" customWidth="1"/>
    <col min="2819" max="2819" width="16.42578125" style="1" customWidth="1"/>
    <col min="2820" max="2820" width="33" style="1" customWidth="1"/>
    <col min="2821" max="2821" width="25.140625" style="1" customWidth="1"/>
    <col min="2822" max="2822" width="40.42578125" style="1" customWidth="1"/>
    <col min="2823" max="2823" width="28.42578125" style="1" customWidth="1"/>
    <col min="2824" max="2824" width="28.28515625" style="1" customWidth="1"/>
    <col min="2825" max="2825" width="21.7109375" style="1" customWidth="1"/>
    <col min="2826" max="2826" width="17.28515625" style="1" customWidth="1"/>
    <col min="2827" max="2827" width="16.7109375" style="1" customWidth="1"/>
    <col min="2828" max="2828" width="22" style="1" customWidth="1"/>
    <col min="2829" max="2829" width="21.85546875" style="1" customWidth="1"/>
    <col min="2830" max="2830" width="11" style="1" customWidth="1"/>
    <col min="2831" max="2831" width="11.7109375" style="1" customWidth="1"/>
    <col min="2832" max="2832" width="21.28515625" style="1" customWidth="1"/>
    <col min="2833" max="2833" width="20.7109375" style="1" customWidth="1"/>
    <col min="2834" max="2834" width="11.28515625" style="1" customWidth="1"/>
    <col min="2835" max="2835" width="12" style="1" customWidth="1"/>
    <col min="2836" max="2836" width="21.7109375" style="1" customWidth="1"/>
    <col min="2837" max="3072" width="9.140625" style="1"/>
    <col min="3073" max="3073" width="11" style="1" customWidth="1"/>
    <col min="3074" max="3074" width="38.7109375" style="1" customWidth="1"/>
    <col min="3075" max="3075" width="16.42578125" style="1" customWidth="1"/>
    <col min="3076" max="3076" width="33" style="1" customWidth="1"/>
    <col min="3077" max="3077" width="25.140625" style="1" customWidth="1"/>
    <col min="3078" max="3078" width="40.42578125" style="1" customWidth="1"/>
    <col min="3079" max="3079" width="28.42578125" style="1" customWidth="1"/>
    <col min="3080" max="3080" width="28.28515625" style="1" customWidth="1"/>
    <col min="3081" max="3081" width="21.7109375" style="1" customWidth="1"/>
    <col min="3082" max="3082" width="17.28515625" style="1" customWidth="1"/>
    <col min="3083" max="3083" width="16.7109375" style="1" customWidth="1"/>
    <col min="3084" max="3084" width="22" style="1" customWidth="1"/>
    <col min="3085" max="3085" width="21.85546875" style="1" customWidth="1"/>
    <col min="3086" max="3086" width="11" style="1" customWidth="1"/>
    <col min="3087" max="3087" width="11.7109375" style="1" customWidth="1"/>
    <col min="3088" max="3088" width="21.28515625" style="1" customWidth="1"/>
    <col min="3089" max="3089" width="20.7109375" style="1" customWidth="1"/>
    <col min="3090" max="3090" width="11.28515625" style="1" customWidth="1"/>
    <col min="3091" max="3091" width="12" style="1" customWidth="1"/>
    <col min="3092" max="3092" width="21.7109375" style="1" customWidth="1"/>
    <col min="3093" max="3328" width="9.140625" style="1"/>
    <col min="3329" max="3329" width="11" style="1" customWidth="1"/>
    <col min="3330" max="3330" width="38.7109375" style="1" customWidth="1"/>
    <col min="3331" max="3331" width="16.42578125" style="1" customWidth="1"/>
    <col min="3332" max="3332" width="33" style="1" customWidth="1"/>
    <col min="3333" max="3333" width="25.140625" style="1" customWidth="1"/>
    <col min="3334" max="3334" width="40.42578125" style="1" customWidth="1"/>
    <col min="3335" max="3335" width="28.42578125" style="1" customWidth="1"/>
    <col min="3336" max="3336" width="28.28515625" style="1" customWidth="1"/>
    <col min="3337" max="3337" width="21.7109375" style="1" customWidth="1"/>
    <col min="3338" max="3338" width="17.28515625" style="1" customWidth="1"/>
    <col min="3339" max="3339" width="16.7109375" style="1" customWidth="1"/>
    <col min="3340" max="3340" width="22" style="1" customWidth="1"/>
    <col min="3341" max="3341" width="21.85546875" style="1" customWidth="1"/>
    <col min="3342" max="3342" width="11" style="1" customWidth="1"/>
    <col min="3343" max="3343" width="11.7109375" style="1" customWidth="1"/>
    <col min="3344" max="3344" width="21.28515625" style="1" customWidth="1"/>
    <col min="3345" max="3345" width="20.7109375" style="1" customWidth="1"/>
    <col min="3346" max="3346" width="11.28515625" style="1" customWidth="1"/>
    <col min="3347" max="3347" width="12" style="1" customWidth="1"/>
    <col min="3348" max="3348" width="21.7109375" style="1" customWidth="1"/>
    <col min="3349" max="3584" width="9.140625" style="1"/>
    <col min="3585" max="3585" width="11" style="1" customWidth="1"/>
    <col min="3586" max="3586" width="38.7109375" style="1" customWidth="1"/>
    <col min="3587" max="3587" width="16.42578125" style="1" customWidth="1"/>
    <col min="3588" max="3588" width="33" style="1" customWidth="1"/>
    <col min="3589" max="3589" width="25.140625" style="1" customWidth="1"/>
    <col min="3590" max="3590" width="40.42578125" style="1" customWidth="1"/>
    <col min="3591" max="3591" width="28.42578125" style="1" customWidth="1"/>
    <col min="3592" max="3592" width="28.28515625" style="1" customWidth="1"/>
    <col min="3593" max="3593" width="21.7109375" style="1" customWidth="1"/>
    <col min="3594" max="3594" width="17.28515625" style="1" customWidth="1"/>
    <col min="3595" max="3595" width="16.7109375" style="1" customWidth="1"/>
    <col min="3596" max="3596" width="22" style="1" customWidth="1"/>
    <col min="3597" max="3597" width="21.85546875" style="1" customWidth="1"/>
    <col min="3598" max="3598" width="11" style="1" customWidth="1"/>
    <col min="3599" max="3599" width="11.7109375" style="1" customWidth="1"/>
    <col min="3600" max="3600" width="21.28515625" style="1" customWidth="1"/>
    <col min="3601" max="3601" width="20.7109375" style="1" customWidth="1"/>
    <col min="3602" max="3602" width="11.28515625" style="1" customWidth="1"/>
    <col min="3603" max="3603" width="12" style="1" customWidth="1"/>
    <col min="3604" max="3604" width="21.7109375" style="1" customWidth="1"/>
    <col min="3605" max="3840" width="9.140625" style="1"/>
    <col min="3841" max="3841" width="11" style="1" customWidth="1"/>
    <col min="3842" max="3842" width="38.7109375" style="1" customWidth="1"/>
    <col min="3843" max="3843" width="16.42578125" style="1" customWidth="1"/>
    <col min="3844" max="3844" width="33" style="1" customWidth="1"/>
    <col min="3845" max="3845" width="25.140625" style="1" customWidth="1"/>
    <col min="3846" max="3846" width="40.42578125" style="1" customWidth="1"/>
    <col min="3847" max="3847" width="28.42578125" style="1" customWidth="1"/>
    <col min="3848" max="3848" width="28.28515625" style="1" customWidth="1"/>
    <col min="3849" max="3849" width="21.7109375" style="1" customWidth="1"/>
    <col min="3850" max="3850" width="17.28515625" style="1" customWidth="1"/>
    <col min="3851" max="3851" width="16.7109375" style="1" customWidth="1"/>
    <col min="3852" max="3852" width="22" style="1" customWidth="1"/>
    <col min="3853" max="3853" width="21.85546875" style="1" customWidth="1"/>
    <col min="3854" max="3854" width="11" style="1" customWidth="1"/>
    <col min="3855" max="3855" width="11.7109375" style="1" customWidth="1"/>
    <col min="3856" max="3856" width="21.28515625" style="1" customWidth="1"/>
    <col min="3857" max="3857" width="20.7109375" style="1" customWidth="1"/>
    <col min="3858" max="3858" width="11.28515625" style="1" customWidth="1"/>
    <col min="3859" max="3859" width="12" style="1" customWidth="1"/>
    <col min="3860" max="3860" width="21.7109375" style="1" customWidth="1"/>
    <col min="3861" max="4096" width="9.140625" style="1"/>
    <col min="4097" max="4097" width="11" style="1" customWidth="1"/>
    <col min="4098" max="4098" width="38.7109375" style="1" customWidth="1"/>
    <col min="4099" max="4099" width="16.42578125" style="1" customWidth="1"/>
    <col min="4100" max="4100" width="33" style="1" customWidth="1"/>
    <col min="4101" max="4101" width="25.140625" style="1" customWidth="1"/>
    <col min="4102" max="4102" width="40.42578125" style="1" customWidth="1"/>
    <col min="4103" max="4103" width="28.42578125" style="1" customWidth="1"/>
    <col min="4104" max="4104" width="28.28515625" style="1" customWidth="1"/>
    <col min="4105" max="4105" width="21.7109375" style="1" customWidth="1"/>
    <col min="4106" max="4106" width="17.28515625" style="1" customWidth="1"/>
    <col min="4107" max="4107" width="16.7109375" style="1" customWidth="1"/>
    <col min="4108" max="4108" width="22" style="1" customWidth="1"/>
    <col min="4109" max="4109" width="21.85546875" style="1" customWidth="1"/>
    <col min="4110" max="4110" width="11" style="1" customWidth="1"/>
    <col min="4111" max="4111" width="11.7109375" style="1" customWidth="1"/>
    <col min="4112" max="4112" width="21.28515625" style="1" customWidth="1"/>
    <col min="4113" max="4113" width="20.7109375" style="1" customWidth="1"/>
    <col min="4114" max="4114" width="11.28515625" style="1" customWidth="1"/>
    <col min="4115" max="4115" width="12" style="1" customWidth="1"/>
    <col min="4116" max="4116" width="21.7109375" style="1" customWidth="1"/>
    <col min="4117" max="4352" width="9.140625" style="1"/>
    <col min="4353" max="4353" width="11" style="1" customWidth="1"/>
    <col min="4354" max="4354" width="38.7109375" style="1" customWidth="1"/>
    <col min="4355" max="4355" width="16.42578125" style="1" customWidth="1"/>
    <col min="4356" max="4356" width="33" style="1" customWidth="1"/>
    <col min="4357" max="4357" width="25.140625" style="1" customWidth="1"/>
    <col min="4358" max="4358" width="40.42578125" style="1" customWidth="1"/>
    <col min="4359" max="4359" width="28.42578125" style="1" customWidth="1"/>
    <col min="4360" max="4360" width="28.28515625" style="1" customWidth="1"/>
    <col min="4361" max="4361" width="21.7109375" style="1" customWidth="1"/>
    <col min="4362" max="4362" width="17.28515625" style="1" customWidth="1"/>
    <col min="4363" max="4363" width="16.7109375" style="1" customWidth="1"/>
    <col min="4364" max="4364" width="22" style="1" customWidth="1"/>
    <col min="4365" max="4365" width="21.85546875" style="1" customWidth="1"/>
    <col min="4366" max="4366" width="11" style="1" customWidth="1"/>
    <col min="4367" max="4367" width="11.7109375" style="1" customWidth="1"/>
    <col min="4368" max="4368" width="21.28515625" style="1" customWidth="1"/>
    <col min="4369" max="4369" width="20.7109375" style="1" customWidth="1"/>
    <col min="4370" max="4370" width="11.28515625" style="1" customWidth="1"/>
    <col min="4371" max="4371" width="12" style="1" customWidth="1"/>
    <col min="4372" max="4372" width="21.7109375" style="1" customWidth="1"/>
    <col min="4373" max="4608" width="9.140625" style="1"/>
    <col min="4609" max="4609" width="11" style="1" customWidth="1"/>
    <col min="4610" max="4610" width="38.7109375" style="1" customWidth="1"/>
    <col min="4611" max="4611" width="16.42578125" style="1" customWidth="1"/>
    <col min="4612" max="4612" width="33" style="1" customWidth="1"/>
    <col min="4613" max="4613" width="25.140625" style="1" customWidth="1"/>
    <col min="4614" max="4614" width="40.42578125" style="1" customWidth="1"/>
    <col min="4615" max="4615" width="28.42578125" style="1" customWidth="1"/>
    <col min="4616" max="4616" width="28.28515625" style="1" customWidth="1"/>
    <col min="4617" max="4617" width="21.7109375" style="1" customWidth="1"/>
    <col min="4618" max="4618" width="17.28515625" style="1" customWidth="1"/>
    <col min="4619" max="4619" width="16.7109375" style="1" customWidth="1"/>
    <col min="4620" max="4620" width="22" style="1" customWidth="1"/>
    <col min="4621" max="4621" width="21.85546875" style="1" customWidth="1"/>
    <col min="4622" max="4622" width="11" style="1" customWidth="1"/>
    <col min="4623" max="4623" width="11.7109375" style="1" customWidth="1"/>
    <col min="4624" max="4624" width="21.28515625" style="1" customWidth="1"/>
    <col min="4625" max="4625" width="20.7109375" style="1" customWidth="1"/>
    <col min="4626" max="4626" width="11.28515625" style="1" customWidth="1"/>
    <col min="4627" max="4627" width="12" style="1" customWidth="1"/>
    <col min="4628" max="4628" width="21.7109375" style="1" customWidth="1"/>
    <col min="4629" max="4864" width="9.140625" style="1"/>
    <col min="4865" max="4865" width="11" style="1" customWidth="1"/>
    <col min="4866" max="4866" width="38.7109375" style="1" customWidth="1"/>
    <col min="4867" max="4867" width="16.42578125" style="1" customWidth="1"/>
    <col min="4868" max="4868" width="33" style="1" customWidth="1"/>
    <col min="4869" max="4869" width="25.140625" style="1" customWidth="1"/>
    <col min="4870" max="4870" width="40.42578125" style="1" customWidth="1"/>
    <col min="4871" max="4871" width="28.42578125" style="1" customWidth="1"/>
    <col min="4872" max="4872" width="28.28515625" style="1" customWidth="1"/>
    <col min="4873" max="4873" width="21.7109375" style="1" customWidth="1"/>
    <col min="4874" max="4874" width="17.28515625" style="1" customWidth="1"/>
    <col min="4875" max="4875" width="16.7109375" style="1" customWidth="1"/>
    <col min="4876" max="4876" width="22" style="1" customWidth="1"/>
    <col min="4877" max="4877" width="21.85546875" style="1" customWidth="1"/>
    <col min="4878" max="4878" width="11" style="1" customWidth="1"/>
    <col min="4879" max="4879" width="11.7109375" style="1" customWidth="1"/>
    <col min="4880" max="4880" width="21.28515625" style="1" customWidth="1"/>
    <col min="4881" max="4881" width="20.7109375" style="1" customWidth="1"/>
    <col min="4882" max="4882" width="11.28515625" style="1" customWidth="1"/>
    <col min="4883" max="4883" width="12" style="1" customWidth="1"/>
    <col min="4884" max="4884" width="21.7109375" style="1" customWidth="1"/>
    <col min="4885" max="5120" width="9.140625" style="1"/>
    <col min="5121" max="5121" width="11" style="1" customWidth="1"/>
    <col min="5122" max="5122" width="38.7109375" style="1" customWidth="1"/>
    <col min="5123" max="5123" width="16.42578125" style="1" customWidth="1"/>
    <col min="5124" max="5124" width="33" style="1" customWidth="1"/>
    <col min="5125" max="5125" width="25.140625" style="1" customWidth="1"/>
    <col min="5126" max="5126" width="40.42578125" style="1" customWidth="1"/>
    <col min="5127" max="5127" width="28.42578125" style="1" customWidth="1"/>
    <col min="5128" max="5128" width="28.28515625" style="1" customWidth="1"/>
    <col min="5129" max="5129" width="21.7109375" style="1" customWidth="1"/>
    <col min="5130" max="5130" width="17.28515625" style="1" customWidth="1"/>
    <col min="5131" max="5131" width="16.7109375" style="1" customWidth="1"/>
    <col min="5132" max="5132" width="22" style="1" customWidth="1"/>
    <col min="5133" max="5133" width="21.85546875" style="1" customWidth="1"/>
    <col min="5134" max="5134" width="11" style="1" customWidth="1"/>
    <col min="5135" max="5135" width="11.7109375" style="1" customWidth="1"/>
    <col min="5136" max="5136" width="21.28515625" style="1" customWidth="1"/>
    <col min="5137" max="5137" width="20.7109375" style="1" customWidth="1"/>
    <col min="5138" max="5138" width="11.28515625" style="1" customWidth="1"/>
    <col min="5139" max="5139" width="12" style="1" customWidth="1"/>
    <col min="5140" max="5140" width="21.7109375" style="1" customWidth="1"/>
    <col min="5141" max="5376" width="9.140625" style="1"/>
    <col min="5377" max="5377" width="11" style="1" customWidth="1"/>
    <col min="5378" max="5378" width="38.7109375" style="1" customWidth="1"/>
    <col min="5379" max="5379" width="16.42578125" style="1" customWidth="1"/>
    <col min="5380" max="5380" width="33" style="1" customWidth="1"/>
    <col min="5381" max="5381" width="25.140625" style="1" customWidth="1"/>
    <col min="5382" max="5382" width="40.42578125" style="1" customWidth="1"/>
    <col min="5383" max="5383" width="28.42578125" style="1" customWidth="1"/>
    <col min="5384" max="5384" width="28.28515625" style="1" customWidth="1"/>
    <col min="5385" max="5385" width="21.7109375" style="1" customWidth="1"/>
    <col min="5386" max="5386" width="17.28515625" style="1" customWidth="1"/>
    <col min="5387" max="5387" width="16.7109375" style="1" customWidth="1"/>
    <col min="5388" max="5388" width="22" style="1" customWidth="1"/>
    <col min="5389" max="5389" width="21.85546875" style="1" customWidth="1"/>
    <col min="5390" max="5390" width="11" style="1" customWidth="1"/>
    <col min="5391" max="5391" width="11.7109375" style="1" customWidth="1"/>
    <col min="5392" max="5392" width="21.28515625" style="1" customWidth="1"/>
    <col min="5393" max="5393" width="20.7109375" style="1" customWidth="1"/>
    <col min="5394" max="5394" width="11.28515625" style="1" customWidth="1"/>
    <col min="5395" max="5395" width="12" style="1" customWidth="1"/>
    <col min="5396" max="5396" width="21.7109375" style="1" customWidth="1"/>
    <col min="5397" max="5632" width="9.140625" style="1"/>
    <col min="5633" max="5633" width="11" style="1" customWidth="1"/>
    <col min="5634" max="5634" width="38.7109375" style="1" customWidth="1"/>
    <col min="5635" max="5635" width="16.42578125" style="1" customWidth="1"/>
    <col min="5636" max="5636" width="33" style="1" customWidth="1"/>
    <col min="5637" max="5637" width="25.140625" style="1" customWidth="1"/>
    <col min="5638" max="5638" width="40.42578125" style="1" customWidth="1"/>
    <col min="5639" max="5639" width="28.42578125" style="1" customWidth="1"/>
    <col min="5640" max="5640" width="28.28515625" style="1" customWidth="1"/>
    <col min="5641" max="5641" width="21.7109375" style="1" customWidth="1"/>
    <col min="5642" max="5642" width="17.28515625" style="1" customWidth="1"/>
    <col min="5643" max="5643" width="16.7109375" style="1" customWidth="1"/>
    <col min="5644" max="5644" width="22" style="1" customWidth="1"/>
    <col min="5645" max="5645" width="21.85546875" style="1" customWidth="1"/>
    <col min="5646" max="5646" width="11" style="1" customWidth="1"/>
    <col min="5647" max="5647" width="11.7109375" style="1" customWidth="1"/>
    <col min="5648" max="5648" width="21.28515625" style="1" customWidth="1"/>
    <col min="5649" max="5649" width="20.7109375" style="1" customWidth="1"/>
    <col min="5650" max="5650" width="11.28515625" style="1" customWidth="1"/>
    <col min="5651" max="5651" width="12" style="1" customWidth="1"/>
    <col min="5652" max="5652" width="21.7109375" style="1" customWidth="1"/>
    <col min="5653" max="5888" width="9.140625" style="1"/>
    <col min="5889" max="5889" width="11" style="1" customWidth="1"/>
    <col min="5890" max="5890" width="38.7109375" style="1" customWidth="1"/>
    <col min="5891" max="5891" width="16.42578125" style="1" customWidth="1"/>
    <col min="5892" max="5892" width="33" style="1" customWidth="1"/>
    <col min="5893" max="5893" width="25.140625" style="1" customWidth="1"/>
    <col min="5894" max="5894" width="40.42578125" style="1" customWidth="1"/>
    <col min="5895" max="5895" width="28.42578125" style="1" customWidth="1"/>
    <col min="5896" max="5896" width="28.28515625" style="1" customWidth="1"/>
    <col min="5897" max="5897" width="21.7109375" style="1" customWidth="1"/>
    <col min="5898" max="5898" width="17.28515625" style="1" customWidth="1"/>
    <col min="5899" max="5899" width="16.7109375" style="1" customWidth="1"/>
    <col min="5900" max="5900" width="22" style="1" customWidth="1"/>
    <col min="5901" max="5901" width="21.85546875" style="1" customWidth="1"/>
    <col min="5902" max="5902" width="11" style="1" customWidth="1"/>
    <col min="5903" max="5903" width="11.7109375" style="1" customWidth="1"/>
    <col min="5904" max="5904" width="21.28515625" style="1" customWidth="1"/>
    <col min="5905" max="5905" width="20.7109375" style="1" customWidth="1"/>
    <col min="5906" max="5906" width="11.28515625" style="1" customWidth="1"/>
    <col min="5907" max="5907" width="12" style="1" customWidth="1"/>
    <col min="5908" max="5908" width="21.7109375" style="1" customWidth="1"/>
    <col min="5909" max="6144" width="9.140625" style="1"/>
    <col min="6145" max="6145" width="11" style="1" customWidth="1"/>
    <col min="6146" max="6146" width="38.7109375" style="1" customWidth="1"/>
    <col min="6147" max="6147" width="16.42578125" style="1" customWidth="1"/>
    <col min="6148" max="6148" width="33" style="1" customWidth="1"/>
    <col min="6149" max="6149" width="25.140625" style="1" customWidth="1"/>
    <col min="6150" max="6150" width="40.42578125" style="1" customWidth="1"/>
    <col min="6151" max="6151" width="28.42578125" style="1" customWidth="1"/>
    <col min="6152" max="6152" width="28.28515625" style="1" customWidth="1"/>
    <col min="6153" max="6153" width="21.7109375" style="1" customWidth="1"/>
    <col min="6154" max="6154" width="17.28515625" style="1" customWidth="1"/>
    <col min="6155" max="6155" width="16.7109375" style="1" customWidth="1"/>
    <col min="6156" max="6156" width="22" style="1" customWidth="1"/>
    <col min="6157" max="6157" width="21.85546875" style="1" customWidth="1"/>
    <col min="6158" max="6158" width="11" style="1" customWidth="1"/>
    <col min="6159" max="6159" width="11.7109375" style="1" customWidth="1"/>
    <col min="6160" max="6160" width="21.28515625" style="1" customWidth="1"/>
    <col min="6161" max="6161" width="20.7109375" style="1" customWidth="1"/>
    <col min="6162" max="6162" width="11.28515625" style="1" customWidth="1"/>
    <col min="6163" max="6163" width="12" style="1" customWidth="1"/>
    <col min="6164" max="6164" width="21.7109375" style="1" customWidth="1"/>
    <col min="6165" max="6400" width="9.140625" style="1"/>
    <col min="6401" max="6401" width="11" style="1" customWidth="1"/>
    <col min="6402" max="6402" width="38.7109375" style="1" customWidth="1"/>
    <col min="6403" max="6403" width="16.42578125" style="1" customWidth="1"/>
    <col min="6404" max="6404" width="33" style="1" customWidth="1"/>
    <col min="6405" max="6405" width="25.140625" style="1" customWidth="1"/>
    <col min="6406" max="6406" width="40.42578125" style="1" customWidth="1"/>
    <col min="6407" max="6407" width="28.42578125" style="1" customWidth="1"/>
    <col min="6408" max="6408" width="28.28515625" style="1" customWidth="1"/>
    <col min="6409" max="6409" width="21.7109375" style="1" customWidth="1"/>
    <col min="6410" max="6410" width="17.28515625" style="1" customWidth="1"/>
    <col min="6411" max="6411" width="16.7109375" style="1" customWidth="1"/>
    <col min="6412" max="6412" width="22" style="1" customWidth="1"/>
    <col min="6413" max="6413" width="21.85546875" style="1" customWidth="1"/>
    <col min="6414" max="6414" width="11" style="1" customWidth="1"/>
    <col min="6415" max="6415" width="11.7109375" style="1" customWidth="1"/>
    <col min="6416" max="6416" width="21.28515625" style="1" customWidth="1"/>
    <col min="6417" max="6417" width="20.7109375" style="1" customWidth="1"/>
    <col min="6418" max="6418" width="11.28515625" style="1" customWidth="1"/>
    <col min="6419" max="6419" width="12" style="1" customWidth="1"/>
    <col min="6420" max="6420" width="21.7109375" style="1" customWidth="1"/>
    <col min="6421" max="6656" width="9.140625" style="1"/>
    <col min="6657" max="6657" width="11" style="1" customWidth="1"/>
    <col min="6658" max="6658" width="38.7109375" style="1" customWidth="1"/>
    <col min="6659" max="6659" width="16.42578125" style="1" customWidth="1"/>
    <col min="6660" max="6660" width="33" style="1" customWidth="1"/>
    <col min="6661" max="6661" width="25.140625" style="1" customWidth="1"/>
    <col min="6662" max="6662" width="40.42578125" style="1" customWidth="1"/>
    <col min="6663" max="6663" width="28.42578125" style="1" customWidth="1"/>
    <col min="6664" max="6664" width="28.28515625" style="1" customWidth="1"/>
    <col min="6665" max="6665" width="21.7109375" style="1" customWidth="1"/>
    <col min="6666" max="6666" width="17.28515625" style="1" customWidth="1"/>
    <col min="6667" max="6667" width="16.7109375" style="1" customWidth="1"/>
    <col min="6668" max="6668" width="22" style="1" customWidth="1"/>
    <col min="6669" max="6669" width="21.85546875" style="1" customWidth="1"/>
    <col min="6670" max="6670" width="11" style="1" customWidth="1"/>
    <col min="6671" max="6671" width="11.7109375" style="1" customWidth="1"/>
    <col min="6672" max="6672" width="21.28515625" style="1" customWidth="1"/>
    <col min="6673" max="6673" width="20.7109375" style="1" customWidth="1"/>
    <col min="6674" max="6674" width="11.28515625" style="1" customWidth="1"/>
    <col min="6675" max="6675" width="12" style="1" customWidth="1"/>
    <col min="6676" max="6676" width="21.7109375" style="1" customWidth="1"/>
    <col min="6677" max="6912" width="9.140625" style="1"/>
    <col min="6913" max="6913" width="11" style="1" customWidth="1"/>
    <col min="6914" max="6914" width="38.7109375" style="1" customWidth="1"/>
    <col min="6915" max="6915" width="16.42578125" style="1" customWidth="1"/>
    <col min="6916" max="6916" width="33" style="1" customWidth="1"/>
    <col min="6917" max="6917" width="25.140625" style="1" customWidth="1"/>
    <col min="6918" max="6918" width="40.42578125" style="1" customWidth="1"/>
    <col min="6919" max="6919" width="28.42578125" style="1" customWidth="1"/>
    <col min="6920" max="6920" width="28.28515625" style="1" customWidth="1"/>
    <col min="6921" max="6921" width="21.7109375" style="1" customWidth="1"/>
    <col min="6922" max="6922" width="17.28515625" style="1" customWidth="1"/>
    <col min="6923" max="6923" width="16.7109375" style="1" customWidth="1"/>
    <col min="6924" max="6924" width="22" style="1" customWidth="1"/>
    <col min="6925" max="6925" width="21.85546875" style="1" customWidth="1"/>
    <col min="6926" max="6926" width="11" style="1" customWidth="1"/>
    <col min="6927" max="6927" width="11.7109375" style="1" customWidth="1"/>
    <col min="6928" max="6928" width="21.28515625" style="1" customWidth="1"/>
    <col min="6929" max="6929" width="20.7109375" style="1" customWidth="1"/>
    <col min="6930" max="6930" width="11.28515625" style="1" customWidth="1"/>
    <col min="6931" max="6931" width="12" style="1" customWidth="1"/>
    <col min="6932" max="6932" width="21.7109375" style="1" customWidth="1"/>
    <col min="6933" max="7168" width="9.140625" style="1"/>
    <col min="7169" max="7169" width="11" style="1" customWidth="1"/>
    <col min="7170" max="7170" width="38.7109375" style="1" customWidth="1"/>
    <col min="7171" max="7171" width="16.42578125" style="1" customWidth="1"/>
    <col min="7172" max="7172" width="33" style="1" customWidth="1"/>
    <col min="7173" max="7173" width="25.140625" style="1" customWidth="1"/>
    <col min="7174" max="7174" width="40.42578125" style="1" customWidth="1"/>
    <col min="7175" max="7175" width="28.42578125" style="1" customWidth="1"/>
    <col min="7176" max="7176" width="28.28515625" style="1" customWidth="1"/>
    <col min="7177" max="7177" width="21.7109375" style="1" customWidth="1"/>
    <col min="7178" max="7178" width="17.28515625" style="1" customWidth="1"/>
    <col min="7179" max="7179" width="16.7109375" style="1" customWidth="1"/>
    <col min="7180" max="7180" width="22" style="1" customWidth="1"/>
    <col min="7181" max="7181" width="21.85546875" style="1" customWidth="1"/>
    <col min="7182" max="7182" width="11" style="1" customWidth="1"/>
    <col min="7183" max="7183" width="11.7109375" style="1" customWidth="1"/>
    <col min="7184" max="7184" width="21.28515625" style="1" customWidth="1"/>
    <col min="7185" max="7185" width="20.7109375" style="1" customWidth="1"/>
    <col min="7186" max="7186" width="11.28515625" style="1" customWidth="1"/>
    <col min="7187" max="7187" width="12" style="1" customWidth="1"/>
    <col min="7188" max="7188" width="21.7109375" style="1" customWidth="1"/>
    <col min="7189" max="7424" width="9.140625" style="1"/>
    <col min="7425" max="7425" width="11" style="1" customWidth="1"/>
    <col min="7426" max="7426" width="38.7109375" style="1" customWidth="1"/>
    <col min="7427" max="7427" width="16.42578125" style="1" customWidth="1"/>
    <col min="7428" max="7428" width="33" style="1" customWidth="1"/>
    <col min="7429" max="7429" width="25.140625" style="1" customWidth="1"/>
    <col min="7430" max="7430" width="40.42578125" style="1" customWidth="1"/>
    <col min="7431" max="7431" width="28.42578125" style="1" customWidth="1"/>
    <col min="7432" max="7432" width="28.28515625" style="1" customWidth="1"/>
    <col min="7433" max="7433" width="21.7109375" style="1" customWidth="1"/>
    <col min="7434" max="7434" width="17.28515625" style="1" customWidth="1"/>
    <col min="7435" max="7435" width="16.7109375" style="1" customWidth="1"/>
    <col min="7436" max="7436" width="22" style="1" customWidth="1"/>
    <col min="7437" max="7437" width="21.85546875" style="1" customWidth="1"/>
    <col min="7438" max="7438" width="11" style="1" customWidth="1"/>
    <col min="7439" max="7439" width="11.7109375" style="1" customWidth="1"/>
    <col min="7440" max="7440" width="21.28515625" style="1" customWidth="1"/>
    <col min="7441" max="7441" width="20.7109375" style="1" customWidth="1"/>
    <col min="7442" max="7442" width="11.28515625" style="1" customWidth="1"/>
    <col min="7443" max="7443" width="12" style="1" customWidth="1"/>
    <col min="7444" max="7444" width="21.7109375" style="1" customWidth="1"/>
    <col min="7445" max="7680" width="9.140625" style="1"/>
    <col min="7681" max="7681" width="11" style="1" customWidth="1"/>
    <col min="7682" max="7682" width="38.7109375" style="1" customWidth="1"/>
    <col min="7683" max="7683" width="16.42578125" style="1" customWidth="1"/>
    <col min="7684" max="7684" width="33" style="1" customWidth="1"/>
    <col min="7685" max="7685" width="25.140625" style="1" customWidth="1"/>
    <col min="7686" max="7686" width="40.42578125" style="1" customWidth="1"/>
    <col min="7687" max="7687" width="28.42578125" style="1" customWidth="1"/>
    <col min="7688" max="7688" width="28.28515625" style="1" customWidth="1"/>
    <col min="7689" max="7689" width="21.7109375" style="1" customWidth="1"/>
    <col min="7690" max="7690" width="17.28515625" style="1" customWidth="1"/>
    <col min="7691" max="7691" width="16.7109375" style="1" customWidth="1"/>
    <col min="7692" max="7692" width="22" style="1" customWidth="1"/>
    <col min="7693" max="7693" width="21.85546875" style="1" customWidth="1"/>
    <col min="7694" max="7694" width="11" style="1" customWidth="1"/>
    <col min="7695" max="7695" width="11.7109375" style="1" customWidth="1"/>
    <col min="7696" max="7696" width="21.28515625" style="1" customWidth="1"/>
    <col min="7697" max="7697" width="20.7109375" style="1" customWidth="1"/>
    <col min="7698" max="7698" width="11.28515625" style="1" customWidth="1"/>
    <col min="7699" max="7699" width="12" style="1" customWidth="1"/>
    <col min="7700" max="7700" width="21.7109375" style="1" customWidth="1"/>
    <col min="7701" max="7936" width="9.140625" style="1"/>
    <col min="7937" max="7937" width="11" style="1" customWidth="1"/>
    <col min="7938" max="7938" width="38.7109375" style="1" customWidth="1"/>
    <col min="7939" max="7939" width="16.42578125" style="1" customWidth="1"/>
    <col min="7940" max="7940" width="33" style="1" customWidth="1"/>
    <col min="7941" max="7941" width="25.140625" style="1" customWidth="1"/>
    <col min="7942" max="7942" width="40.42578125" style="1" customWidth="1"/>
    <col min="7943" max="7943" width="28.42578125" style="1" customWidth="1"/>
    <col min="7944" max="7944" width="28.28515625" style="1" customWidth="1"/>
    <col min="7945" max="7945" width="21.7109375" style="1" customWidth="1"/>
    <col min="7946" max="7946" width="17.28515625" style="1" customWidth="1"/>
    <col min="7947" max="7947" width="16.7109375" style="1" customWidth="1"/>
    <col min="7948" max="7948" width="22" style="1" customWidth="1"/>
    <col min="7949" max="7949" width="21.85546875" style="1" customWidth="1"/>
    <col min="7950" max="7950" width="11" style="1" customWidth="1"/>
    <col min="7951" max="7951" width="11.7109375" style="1" customWidth="1"/>
    <col min="7952" max="7952" width="21.28515625" style="1" customWidth="1"/>
    <col min="7953" max="7953" width="20.7109375" style="1" customWidth="1"/>
    <col min="7954" max="7954" width="11.28515625" style="1" customWidth="1"/>
    <col min="7955" max="7955" width="12" style="1" customWidth="1"/>
    <col min="7956" max="7956" width="21.7109375" style="1" customWidth="1"/>
    <col min="7957" max="8192" width="9.140625" style="1"/>
    <col min="8193" max="8193" width="11" style="1" customWidth="1"/>
    <col min="8194" max="8194" width="38.7109375" style="1" customWidth="1"/>
    <col min="8195" max="8195" width="16.42578125" style="1" customWidth="1"/>
    <col min="8196" max="8196" width="33" style="1" customWidth="1"/>
    <col min="8197" max="8197" width="25.140625" style="1" customWidth="1"/>
    <col min="8198" max="8198" width="40.42578125" style="1" customWidth="1"/>
    <col min="8199" max="8199" width="28.42578125" style="1" customWidth="1"/>
    <col min="8200" max="8200" width="28.28515625" style="1" customWidth="1"/>
    <col min="8201" max="8201" width="21.7109375" style="1" customWidth="1"/>
    <col min="8202" max="8202" width="17.28515625" style="1" customWidth="1"/>
    <col min="8203" max="8203" width="16.7109375" style="1" customWidth="1"/>
    <col min="8204" max="8204" width="22" style="1" customWidth="1"/>
    <col min="8205" max="8205" width="21.85546875" style="1" customWidth="1"/>
    <col min="8206" max="8206" width="11" style="1" customWidth="1"/>
    <col min="8207" max="8207" width="11.7109375" style="1" customWidth="1"/>
    <col min="8208" max="8208" width="21.28515625" style="1" customWidth="1"/>
    <col min="8209" max="8209" width="20.7109375" style="1" customWidth="1"/>
    <col min="8210" max="8210" width="11.28515625" style="1" customWidth="1"/>
    <col min="8211" max="8211" width="12" style="1" customWidth="1"/>
    <col min="8212" max="8212" width="21.7109375" style="1" customWidth="1"/>
    <col min="8213" max="8448" width="9.140625" style="1"/>
    <col min="8449" max="8449" width="11" style="1" customWidth="1"/>
    <col min="8450" max="8450" width="38.7109375" style="1" customWidth="1"/>
    <col min="8451" max="8451" width="16.42578125" style="1" customWidth="1"/>
    <col min="8452" max="8452" width="33" style="1" customWidth="1"/>
    <col min="8453" max="8453" width="25.140625" style="1" customWidth="1"/>
    <col min="8454" max="8454" width="40.42578125" style="1" customWidth="1"/>
    <col min="8455" max="8455" width="28.42578125" style="1" customWidth="1"/>
    <col min="8456" max="8456" width="28.28515625" style="1" customWidth="1"/>
    <col min="8457" max="8457" width="21.7109375" style="1" customWidth="1"/>
    <col min="8458" max="8458" width="17.28515625" style="1" customWidth="1"/>
    <col min="8459" max="8459" width="16.7109375" style="1" customWidth="1"/>
    <col min="8460" max="8460" width="22" style="1" customWidth="1"/>
    <col min="8461" max="8461" width="21.85546875" style="1" customWidth="1"/>
    <col min="8462" max="8462" width="11" style="1" customWidth="1"/>
    <col min="8463" max="8463" width="11.7109375" style="1" customWidth="1"/>
    <col min="8464" max="8464" width="21.28515625" style="1" customWidth="1"/>
    <col min="8465" max="8465" width="20.7109375" style="1" customWidth="1"/>
    <col min="8466" max="8466" width="11.28515625" style="1" customWidth="1"/>
    <col min="8467" max="8467" width="12" style="1" customWidth="1"/>
    <col min="8468" max="8468" width="21.7109375" style="1" customWidth="1"/>
    <col min="8469" max="8704" width="9.140625" style="1"/>
    <col min="8705" max="8705" width="11" style="1" customWidth="1"/>
    <col min="8706" max="8706" width="38.7109375" style="1" customWidth="1"/>
    <col min="8707" max="8707" width="16.42578125" style="1" customWidth="1"/>
    <col min="8708" max="8708" width="33" style="1" customWidth="1"/>
    <col min="8709" max="8709" width="25.140625" style="1" customWidth="1"/>
    <col min="8710" max="8710" width="40.42578125" style="1" customWidth="1"/>
    <col min="8711" max="8711" width="28.42578125" style="1" customWidth="1"/>
    <col min="8712" max="8712" width="28.28515625" style="1" customWidth="1"/>
    <col min="8713" max="8713" width="21.7109375" style="1" customWidth="1"/>
    <col min="8714" max="8714" width="17.28515625" style="1" customWidth="1"/>
    <col min="8715" max="8715" width="16.7109375" style="1" customWidth="1"/>
    <col min="8716" max="8716" width="22" style="1" customWidth="1"/>
    <col min="8717" max="8717" width="21.85546875" style="1" customWidth="1"/>
    <col min="8718" max="8718" width="11" style="1" customWidth="1"/>
    <col min="8719" max="8719" width="11.7109375" style="1" customWidth="1"/>
    <col min="8720" max="8720" width="21.28515625" style="1" customWidth="1"/>
    <col min="8721" max="8721" width="20.7109375" style="1" customWidth="1"/>
    <col min="8722" max="8722" width="11.28515625" style="1" customWidth="1"/>
    <col min="8723" max="8723" width="12" style="1" customWidth="1"/>
    <col min="8724" max="8724" width="21.7109375" style="1" customWidth="1"/>
    <col min="8725" max="8960" width="9.140625" style="1"/>
    <col min="8961" max="8961" width="11" style="1" customWidth="1"/>
    <col min="8962" max="8962" width="38.7109375" style="1" customWidth="1"/>
    <col min="8963" max="8963" width="16.42578125" style="1" customWidth="1"/>
    <col min="8964" max="8964" width="33" style="1" customWidth="1"/>
    <col min="8965" max="8965" width="25.140625" style="1" customWidth="1"/>
    <col min="8966" max="8966" width="40.42578125" style="1" customWidth="1"/>
    <col min="8967" max="8967" width="28.42578125" style="1" customWidth="1"/>
    <col min="8968" max="8968" width="28.28515625" style="1" customWidth="1"/>
    <col min="8969" max="8969" width="21.7109375" style="1" customWidth="1"/>
    <col min="8970" max="8970" width="17.28515625" style="1" customWidth="1"/>
    <col min="8971" max="8971" width="16.7109375" style="1" customWidth="1"/>
    <col min="8972" max="8972" width="22" style="1" customWidth="1"/>
    <col min="8973" max="8973" width="21.85546875" style="1" customWidth="1"/>
    <col min="8974" max="8974" width="11" style="1" customWidth="1"/>
    <col min="8975" max="8975" width="11.7109375" style="1" customWidth="1"/>
    <col min="8976" max="8976" width="21.28515625" style="1" customWidth="1"/>
    <col min="8977" max="8977" width="20.7109375" style="1" customWidth="1"/>
    <col min="8978" max="8978" width="11.28515625" style="1" customWidth="1"/>
    <col min="8979" max="8979" width="12" style="1" customWidth="1"/>
    <col min="8980" max="8980" width="21.7109375" style="1" customWidth="1"/>
    <col min="8981" max="9216" width="9.140625" style="1"/>
    <col min="9217" max="9217" width="11" style="1" customWidth="1"/>
    <col min="9218" max="9218" width="38.7109375" style="1" customWidth="1"/>
    <col min="9219" max="9219" width="16.42578125" style="1" customWidth="1"/>
    <col min="9220" max="9220" width="33" style="1" customWidth="1"/>
    <col min="9221" max="9221" width="25.140625" style="1" customWidth="1"/>
    <col min="9222" max="9222" width="40.42578125" style="1" customWidth="1"/>
    <col min="9223" max="9223" width="28.42578125" style="1" customWidth="1"/>
    <col min="9224" max="9224" width="28.28515625" style="1" customWidth="1"/>
    <col min="9225" max="9225" width="21.7109375" style="1" customWidth="1"/>
    <col min="9226" max="9226" width="17.28515625" style="1" customWidth="1"/>
    <col min="9227" max="9227" width="16.7109375" style="1" customWidth="1"/>
    <col min="9228" max="9228" width="22" style="1" customWidth="1"/>
    <col min="9229" max="9229" width="21.85546875" style="1" customWidth="1"/>
    <col min="9230" max="9230" width="11" style="1" customWidth="1"/>
    <col min="9231" max="9231" width="11.7109375" style="1" customWidth="1"/>
    <col min="9232" max="9232" width="21.28515625" style="1" customWidth="1"/>
    <col min="9233" max="9233" width="20.7109375" style="1" customWidth="1"/>
    <col min="9234" max="9234" width="11.28515625" style="1" customWidth="1"/>
    <col min="9235" max="9235" width="12" style="1" customWidth="1"/>
    <col min="9236" max="9236" width="21.7109375" style="1" customWidth="1"/>
    <col min="9237" max="9472" width="9.140625" style="1"/>
    <col min="9473" max="9473" width="11" style="1" customWidth="1"/>
    <col min="9474" max="9474" width="38.7109375" style="1" customWidth="1"/>
    <col min="9475" max="9475" width="16.42578125" style="1" customWidth="1"/>
    <col min="9476" max="9476" width="33" style="1" customWidth="1"/>
    <col min="9477" max="9477" width="25.140625" style="1" customWidth="1"/>
    <col min="9478" max="9478" width="40.42578125" style="1" customWidth="1"/>
    <col min="9479" max="9479" width="28.42578125" style="1" customWidth="1"/>
    <col min="9480" max="9480" width="28.28515625" style="1" customWidth="1"/>
    <col min="9481" max="9481" width="21.7109375" style="1" customWidth="1"/>
    <col min="9482" max="9482" width="17.28515625" style="1" customWidth="1"/>
    <col min="9483" max="9483" width="16.7109375" style="1" customWidth="1"/>
    <col min="9484" max="9484" width="22" style="1" customWidth="1"/>
    <col min="9485" max="9485" width="21.85546875" style="1" customWidth="1"/>
    <col min="9486" max="9486" width="11" style="1" customWidth="1"/>
    <col min="9487" max="9487" width="11.7109375" style="1" customWidth="1"/>
    <col min="9488" max="9488" width="21.28515625" style="1" customWidth="1"/>
    <col min="9489" max="9489" width="20.7109375" style="1" customWidth="1"/>
    <col min="9490" max="9490" width="11.28515625" style="1" customWidth="1"/>
    <col min="9491" max="9491" width="12" style="1" customWidth="1"/>
    <col min="9492" max="9492" width="21.7109375" style="1" customWidth="1"/>
    <col min="9493" max="9728" width="9.140625" style="1"/>
    <col min="9729" max="9729" width="11" style="1" customWidth="1"/>
    <col min="9730" max="9730" width="38.7109375" style="1" customWidth="1"/>
    <col min="9731" max="9731" width="16.42578125" style="1" customWidth="1"/>
    <col min="9732" max="9732" width="33" style="1" customWidth="1"/>
    <col min="9733" max="9733" width="25.140625" style="1" customWidth="1"/>
    <col min="9734" max="9734" width="40.42578125" style="1" customWidth="1"/>
    <col min="9735" max="9735" width="28.42578125" style="1" customWidth="1"/>
    <col min="9736" max="9736" width="28.28515625" style="1" customWidth="1"/>
    <col min="9737" max="9737" width="21.7109375" style="1" customWidth="1"/>
    <col min="9738" max="9738" width="17.28515625" style="1" customWidth="1"/>
    <col min="9739" max="9739" width="16.7109375" style="1" customWidth="1"/>
    <col min="9740" max="9740" width="22" style="1" customWidth="1"/>
    <col min="9741" max="9741" width="21.85546875" style="1" customWidth="1"/>
    <col min="9742" max="9742" width="11" style="1" customWidth="1"/>
    <col min="9743" max="9743" width="11.7109375" style="1" customWidth="1"/>
    <col min="9744" max="9744" width="21.28515625" style="1" customWidth="1"/>
    <col min="9745" max="9745" width="20.7109375" style="1" customWidth="1"/>
    <col min="9746" max="9746" width="11.28515625" style="1" customWidth="1"/>
    <col min="9747" max="9747" width="12" style="1" customWidth="1"/>
    <col min="9748" max="9748" width="21.7109375" style="1" customWidth="1"/>
    <col min="9749" max="9984" width="9.140625" style="1"/>
    <col min="9985" max="9985" width="11" style="1" customWidth="1"/>
    <col min="9986" max="9986" width="38.7109375" style="1" customWidth="1"/>
    <col min="9987" max="9987" width="16.42578125" style="1" customWidth="1"/>
    <col min="9988" max="9988" width="33" style="1" customWidth="1"/>
    <col min="9989" max="9989" width="25.140625" style="1" customWidth="1"/>
    <col min="9990" max="9990" width="40.42578125" style="1" customWidth="1"/>
    <col min="9991" max="9991" width="28.42578125" style="1" customWidth="1"/>
    <col min="9992" max="9992" width="28.28515625" style="1" customWidth="1"/>
    <col min="9993" max="9993" width="21.7109375" style="1" customWidth="1"/>
    <col min="9994" max="9994" width="17.28515625" style="1" customWidth="1"/>
    <col min="9995" max="9995" width="16.7109375" style="1" customWidth="1"/>
    <col min="9996" max="9996" width="22" style="1" customWidth="1"/>
    <col min="9997" max="9997" width="21.85546875" style="1" customWidth="1"/>
    <col min="9998" max="9998" width="11" style="1" customWidth="1"/>
    <col min="9999" max="9999" width="11.7109375" style="1" customWidth="1"/>
    <col min="10000" max="10000" width="21.28515625" style="1" customWidth="1"/>
    <col min="10001" max="10001" width="20.7109375" style="1" customWidth="1"/>
    <col min="10002" max="10002" width="11.28515625" style="1" customWidth="1"/>
    <col min="10003" max="10003" width="12" style="1" customWidth="1"/>
    <col min="10004" max="10004" width="21.7109375" style="1" customWidth="1"/>
    <col min="10005" max="10240" width="9.140625" style="1"/>
    <col min="10241" max="10241" width="11" style="1" customWidth="1"/>
    <col min="10242" max="10242" width="38.7109375" style="1" customWidth="1"/>
    <col min="10243" max="10243" width="16.42578125" style="1" customWidth="1"/>
    <col min="10244" max="10244" width="33" style="1" customWidth="1"/>
    <col min="10245" max="10245" width="25.140625" style="1" customWidth="1"/>
    <col min="10246" max="10246" width="40.42578125" style="1" customWidth="1"/>
    <col min="10247" max="10247" width="28.42578125" style="1" customWidth="1"/>
    <col min="10248" max="10248" width="28.28515625" style="1" customWidth="1"/>
    <col min="10249" max="10249" width="21.7109375" style="1" customWidth="1"/>
    <col min="10250" max="10250" width="17.28515625" style="1" customWidth="1"/>
    <col min="10251" max="10251" width="16.7109375" style="1" customWidth="1"/>
    <col min="10252" max="10252" width="22" style="1" customWidth="1"/>
    <col min="10253" max="10253" width="21.85546875" style="1" customWidth="1"/>
    <col min="10254" max="10254" width="11" style="1" customWidth="1"/>
    <col min="10255" max="10255" width="11.7109375" style="1" customWidth="1"/>
    <col min="10256" max="10256" width="21.28515625" style="1" customWidth="1"/>
    <col min="10257" max="10257" width="20.7109375" style="1" customWidth="1"/>
    <col min="10258" max="10258" width="11.28515625" style="1" customWidth="1"/>
    <col min="10259" max="10259" width="12" style="1" customWidth="1"/>
    <col min="10260" max="10260" width="21.7109375" style="1" customWidth="1"/>
    <col min="10261" max="10496" width="9.140625" style="1"/>
    <col min="10497" max="10497" width="11" style="1" customWidth="1"/>
    <col min="10498" max="10498" width="38.7109375" style="1" customWidth="1"/>
    <col min="10499" max="10499" width="16.42578125" style="1" customWidth="1"/>
    <col min="10500" max="10500" width="33" style="1" customWidth="1"/>
    <col min="10501" max="10501" width="25.140625" style="1" customWidth="1"/>
    <col min="10502" max="10502" width="40.42578125" style="1" customWidth="1"/>
    <col min="10503" max="10503" width="28.42578125" style="1" customWidth="1"/>
    <col min="10504" max="10504" width="28.28515625" style="1" customWidth="1"/>
    <col min="10505" max="10505" width="21.7109375" style="1" customWidth="1"/>
    <col min="10506" max="10506" width="17.28515625" style="1" customWidth="1"/>
    <col min="10507" max="10507" width="16.7109375" style="1" customWidth="1"/>
    <col min="10508" max="10508" width="22" style="1" customWidth="1"/>
    <col min="10509" max="10509" width="21.85546875" style="1" customWidth="1"/>
    <col min="10510" max="10510" width="11" style="1" customWidth="1"/>
    <col min="10511" max="10511" width="11.7109375" style="1" customWidth="1"/>
    <col min="10512" max="10512" width="21.28515625" style="1" customWidth="1"/>
    <col min="10513" max="10513" width="20.7109375" style="1" customWidth="1"/>
    <col min="10514" max="10514" width="11.28515625" style="1" customWidth="1"/>
    <col min="10515" max="10515" width="12" style="1" customWidth="1"/>
    <col min="10516" max="10516" width="21.7109375" style="1" customWidth="1"/>
    <col min="10517" max="10752" width="9.140625" style="1"/>
    <col min="10753" max="10753" width="11" style="1" customWidth="1"/>
    <col min="10754" max="10754" width="38.7109375" style="1" customWidth="1"/>
    <col min="10755" max="10755" width="16.42578125" style="1" customWidth="1"/>
    <col min="10756" max="10756" width="33" style="1" customWidth="1"/>
    <col min="10757" max="10757" width="25.140625" style="1" customWidth="1"/>
    <col min="10758" max="10758" width="40.42578125" style="1" customWidth="1"/>
    <col min="10759" max="10759" width="28.42578125" style="1" customWidth="1"/>
    <col min="10760" max="10760" width="28.28515625" style="1" customWidth="1"/>
    <col min="10761" max="10761" width="21.7109375" style="1" customWidth="1"/>
    <col min="10762" max="10762" width="17.28515625" style="1" customWidth="1"/>
    <col min="10763" max="10763" width="16.7109375" style="1" customWidth="1"/>
    <col min="10764" max="10764" width="22" style="1" customWidth="1"/>
    <col min="10765" max="10765" width="21.85546875" style="1" customWidth="1"/>
    <col min="10766" max="10766" width="11" style="1" customWidth="1"/>
    <col min="10767" max="10767" width="11.7109375" style="1" customWidth="1"/>
    <col min="10768" max="10768" width="21.28515625" style="1" customWidth="1"/>
    <col min="10769" max="10769" width="20.7109375" style="1" customWidth="1"/>
    <col min="10770" max="10770" width="11.28515625" style="1" customWidth="1"/>
    <col min="10771" max="10771" width="12" style="1" customWidth="1"/>
    <col min="10772" max="10772" width="21.7109375" style="1" customWidth="1"/>
    <col min="10773" max="11008" width="9.140625" style="1"/>
    <col min="11009" max="11009" width="11" style="1" customWidth="1"/>
    <col min="11010" max="11010" width="38.7109375" style="1" customWidth="1"/>
    <col min="11011" max="11011" width="16.42578125" style="1" customWidth="1"/>
    <col min="11012" max="11012" width="33" style="1" customWidth="1"/>
    <col min="11013" max="11013" width="25.140625" style="1" customWidth="1"/>
    <col min="11014" max="11014" width="40.42578125" style="1" customWidth="1"/>
    <col min="11015" max="11015" width="28.42578125" style="1" customWidth="1"/>
    <col min="11016" max="11016" width="28.28515625" style="1" customWidth="1"/>
    <col min="11017" max="11017" width="21.7109375" style="1" customWidth="1"/>
    <col min="11018" max="11018" width="17.28515625" style="1" customWidth="1"/>
    <col min="11019" max="11019" width="16.7109375" style="1" customWidth="1"/>
    <col min="11020" max="11020" width="22" style="1" customWidth="1"/>
    <col min="11021" max="11021" width="21.85546875" style="1" customWidth="1"/>
    <col min="11022" max="11022" width="11" style="1" customWidth="1"/>
    <col min="11023" max="11023" width="11.7109375" style="1" customWidth="1"/>
    <col min="11024" max="11024" width="21.28515625" style="1" customWidth="1"/>
    <col min="11025" max="11025" width="20.7109375" style="1" customWidth="1"/>
    <col min="11026" max="11026" width="11.28515625" style="1" customWidth="1"/>
    <col min="11027" max="11027" width="12" style="1" customWidth="1"/>
    <col min="11028" max="11028" width="21.7109375" style="1" customWidth="1"/>
    <col min="11029" max="11264" width="9.140625" style="1"/>
    <col min="11265" max="11265" width="11" style="1" customWidth="1"/>
    <col min="11266" max="11266" width="38.7109375" style="1" customWidth="1"/>
    <col min="11267" max="11267" width="16.42578125" style="1" customWidth="1"/>
    <col min="11268" max="11268" width="33" style="1" customWidth="1"/>
    <col min="11269" max="11269" width="25.140625" style="1" customWidth="1"/>
    <col min="11270" max="11270" width="40.42578125" style="1" customWidth="1"/>
    <col min="11271" max="11271" width="28.42578125" style="1" customWidth="1"/>
    <col min="11272" max="11272" width="28.28515625" style="1" customWidth="1"/>
    <col min="11273" max="11273" width="21.7109375" style="1" customWidth="1"/>
    <col min="11274" max="11274" width="17.28515625" style="1" customWidth="1"/>
    <col min="11275" max="11275" width="16.7109375" style="1" customWidth="1"/>
    <col min="11276" max="11276" width="22" style="1" customWidth="1"/>
    <col min="11277" max="11277" width="21.85546875" style="1" customWidth="1"/>
    <col min="11278" max="11278" width="11" style="1" customWidth="1"/>
    <col min="11279" max="11279" width="11.7109375" style="1" customWidth="1"/>
    <col min="11280" max="11280" width="21.28515625" style="1" customWidth="1"/>
    <col min="11281" max="11281" width="20.7109375" style="1" customWidth="1"/>
    <col min="11282" max="11282" width="11.28515625" style="1" customWidth="1"/>
    <col min="11283" max="11283" width="12" style="1" customWidth="1"/>
    <col min="11284" max="11284" width="21.7109375" style="1" customWidth="1"/>
    <col min="11285" max="11520" width="9.140625" style="1"/>
    <col min="11521" max="11521" width="11" style="1" customWidth="1"/>
    <col min="11522" max="11522" width="38.7109375" style="1" customWidth="1"/>
    <col min="11523" max="11523" width="16.42578125" style="1" customWidth="1"/>
    <col min="11524" max="11524" width="33" style="1" customWidth="1"/>
    <col min="11525" max="11525" width="25.140625" style="1" customWidth="1"/>
    <col min="11526" max="11526" width="40.42578125" style="1" customWidth="1"/>
    <col min="11527" max="11527" width="28.42578125" style="1" customWidth="1"/>
    <col min="11528" max="11528" width="28.28515625" style="1" customWidth="1"/>
    <col min="11529" max="11529" width="21.7109375" style="1" customWidth="1"/>
    <col min="11530" max="11530" width="17.28515625" style="1" customWidth="1"/>
    <col min="11531" max="11531" width="16.7109375" style="1" customWidth="1"/>
    <col min="11532" max="11532" width="22" style="1" customWidth="1"/>
    <col min="11533" max="11533" width="21.85546875" style="1" customWidth="1"/>
    <col min="11534" max="11534" width="11" style="1" customWidth="1"/>
    <col min="11535" max="11535" width="11.7109375" style="1" customWidth="1"/>
    <col min="11536" max="11536" width="21.28515625" style="1" customWidth="1"/>
    <col min="11537" max="11537" width="20.7109375" style="1" customWidth="1"/>
    <col min="11538" max="11538" width="11.28515625" style="1" customWidth="1"/>
    <col min="11539" max="11539" width="12" style="1" customWidth="1"/>
    <col min="11540" max="11540" width="21.7109375" style="1" customWidth="1"/>
    <col min="11541" max="11776" width="9.140625" style="1"/>
    <col min="11777" max="11777" width="11" style="1" customWidth="1"/>
    <col min="11778" max="11778" width="38.7109375" style="1" customWidth="1"/>
    <col min="11779" max="11779" width="16.42578125" style="1" customWidth="1"/>
    <col min="11780" max="11780" width="33" style="1" customWidth="1"/>
    <col min="11781" max="11781" width="25.140625" style="1" customWidth="1"/>
    <col min="11782" max="11782" width="40.42578125" style="1" customWidth="1"/>
    <col min="11783" max="11783" width="28.42578125" style="1" customWidth="1"/>
    <col min="11784" max="11784" width="28.28515625" style="1" customWidth="1"/>
    <col min="11785" max="11785" width="21.7109375" style="1" customWidth="1"/>
    <col min="11786" max="11786" width="17.28515625" style="1" customWidth="1"/>
    <col min="11787" max="11787" width="16.7109375" style="1" customWidth="1"/>
    <col min="11788" max="11788" width="22" style="1" customWidth="1"/>
    <col min="11789" max="11789" width="21.85546875" style="1" customWidth="1"/>
    <col min="11790" max="11790" width="11" style="1" customWidth="1"/>
    <col min="11791" max="11791" width="11.7109375" style="1" customWidth="1"/>
    <col min="11792" max="11792" width="21.28515625" style="1" customWidth="1"/>
    <col min="11793" max="11793" width="20.7109375" style="1" customWidth="1"/>
    <col min="11794" max="11794" width="11.28515625" style="1" customWidth="1"/>
    <col min="11795" max="11795" width="12" style="1" customWidth="1"/>
    <col min="11796" max="11796" width="21.7109375" style="1" customWidth="1"/>
    <col min="11797" max="12032" width="9.140625" style="1"/>
    <col min="12033" max="12033" width="11" style="1" customWidth="1"/>
    <col min="12034" max="12034" width="38.7109375" style="1" customWidth="1"/>
    <col min="12035" max="12035" width="16.42578125" style="1" customWidth="1"/>
    <col min="12036" max="12036" width="33" style="1" customWidth="1"/>
    <col min="12037" max="12037" width="25.140625" style="1" customWidth="1"/>
    <col min="12038" max="12038" width="40.42578125" style="1" customWidth="1"/>
    <col min="12039" max="12039" width="28.42578125" style="1" customWidth="1"/>
    <col min="12040" max="12040" width="28.28515625" style="1" customWidth="1"/>
    <col min="12041" max="12041" width="21.7109375" style="1" customWidth="1"/>
    <col min="12042" max="12042" width="17.28515625" style="1" customWidth="1"/>
    <col min="12043" max="12043" width="16.7109375" style="1" customWidth="1"/>
    <col min="12044" max="12044" width="22" style="1" customWidth="1"/>
    <col min="12045" max="12045" width="21.85546875" style="1" customWidth="1"/>
    <col min="12046" max="12046" width="11" style="1" customWidth="1"/>
    <col min="12047" max="12047" width="11.7109375" style="1" customWidth="1"/>
    <col min="12048" max="12048" width="21.28515625" style="1" customWidth="1"/>
    <col min="12049" max="12049" width="20.7109375" style="1" customWidth="1"/>
    <col min="12050" max="12050" width="11.28515625" style="1" customWidth="1"/>
    <col min="12051" max="12051" width="12" style="1" customWidth="1"/>
    <col min="12052" max="12052" width="21.7109375" style="1" customWidth="1"/>
    <col min="12053" max="12288" width="9.140625" style="1"/>
    <col min="12289" max="12289" width="11" style="1" customWidth="1"/>
    <col min="12290" max="12290" width="38.7109375" style="1" customWidth="1"/>
    <col min="12291" max="12291" width="16.42578125" style="1" customWidth="1"/>
    <col min="12292" max="12292" width="33" style="1" customWidth="1"/>
    <col min="12293" max="12293" width="25.140625" style="1" customWidth="1"/>
    <col min="12294" max="12294" width="40.42578125" style="1" customWidth="1"/>
    <col min="12295" max="12295" width="28.42578125" style="1" customWidth="1"/>
    <col min="12296" max="12296" width="28.28515625" style="1" customWidth="1"/>
    <col min="12297" max="12297" width="21.7109375" style="1" customWidth="1"/>
    <col min="12298" max="12298" width="17.28515625" style="1" customWidth="1"/>
    <col min="12299" max="12299" width="16.7109375" style="1" customWidth="1"/>
    <col min="12300" max="12300" width="22" style="1" customWidth="1"/>
    <col min="12301" max="12301" width="21.85546875" style="1" customWidth="1"/>
    <col min="12302" max="12302" width="11" style="1" customWidth="1"/>
    <col min="12303" max="12303" width="11.7109375" style="1" customWidth="1"/>
    <col min="12304" max="12304" width="21.28515625" style="1" customWidth="1"/>
    <col min="12305" max="12305" width="20.7109375" style="1" customWidth="1"/>
    <col min="12306" max="12306" width="11.28515625" style="1" customWidth="1"/>
    <col min="12307" max="12307" width="12" style="1" customWidth="1"/>
    <col min="12308" max="12308" width="21.7109375" style="1" customWidth="1"/>
    <col min="12309" max="12544" width="9.140625" style="1"/>
    <col min="12545" max="12545" width="11" style="1" customWidth="1"/>
    <col min="12546" max="12546" width="38.7109375" style="1" customWidth="1"/>
    <col min="12547" max="12547" width="16.42578125" style="1" customWidth="1"/>
    <col min="12548" max="12548" width="33" style="1" customWidth="1"/>
    <col min="12549" max="12549" width="25.140625" style="1" customWidth="1"/>
    <col min="12550" max="12550" width="40.42578125" style="1" customWidth="1"/>
    <col min="12551" max="12551" width="28.42578125" style="1" customWidth="1"/>
    <col min="12552" max="12552" width="28.28515625" style="1" customWidth="1"/>
    <col min="12553" max="12553" width="21.7109375" style="1" customWidth="1"/>
    <col min="12554" max="12554" width="17.28515625" style="1" customWidth="1"/>
    <col min="12555" max="12555" width="16.7109375" style="1" customWidth="1"/>
    <col min="12556" max="12556" width="22" style="1" customWidth="1"/>
    <col min="12557" max="12557" width="21.85546875" style="1" customWidth="1"/>
    <col min="12558" max="12558" width="11" style="1" customWidth="1"/>
    <col min="12559" max="12559" width="11.7109375" style="1" customWidth="1"/>
    <col min="12560" max="12560" width="21.28515625" style="1" customWidth="1"/>
    <col min="12561" max="12561" width="20.7109375" style="1" customWidth="1"/>
    <col min="12562" max="12562" width="11.28515625" style="1" customWidth="1"/>
    <col min="12563" max="12563" width="12" style="1" customWidth="1"/>
    <col min="12564" max="12564" width="21.7109375" style="1" customWidth="1"/>
    <col min="12565" max="12800" width="9.140625" style="1"/>
    <col min="12801" max="12801" width="11" style="1" customWidth="1"/>
    <col min="12802" max="12802" width="38.7109375" style="1" customWidth="1"/>
    <col min="12803" max="12803" width="16.42578125" style="1" customWidth="1"/>
    <col min="12804" max="12804" width="33" style="1" customWidth="1"/>
    <col min="12805" max="12805" width="25.140625" style="1" customWidth="1"/>
    <col min="12806" max="12806" width="40.42578125" style="1" customWidth="1"/>
    <col min="12807" max="12807" width="28.42578125" style="1" customWidth="1"/>
    <col min="12808" max="12808" width="28.28515625" style="1" customWidth="1"/>
    <col min="12809" max="12809" width="21.7109375" style="1" customWidth="1"/>
    <col min="12810" max="12810" width="17.28515625" style="1" customWidth="1"/>
    <col min="12811" max="12811" width="16.7109375" style="1" customWidth="1"/>
    <col min="12812" max="12812" width="22" style="1" customWidth="1"/>
    <col min="12813" max="12813" width="21.85546875" style="1" customWidth="1"/>
    <col min="12814" max="12814" width="11" style="1" customWidth="1"/>
    <col min="12815" max="12815" width="11.7109375" style="1" customWidth="1"/>
    <col min="12816" max="12816" width="21.28515625" style="1" customWidth="1"/>
    <col min="12817" max="12817" width="20.7109375" style="1" customWidth="1"/>
    <col min="12818" max="12818" width="11.28515625" style="1" customWidth="1"/>
    <col min="12819" max="12819" width="12" style="1" customWidth="1"/>
    <col min="12820" max="12820" width="21.7109375" style="1" customWidth="1"/>
    <col min="12821" max="13056" width="9.140625" style="1"/>
    <col min="13057" max="13057" width="11" style="1" customWidth="1"/>
    <col min="13058" max="13058" width="38.7109375" style="1" customWidth="1"/>
    <col min="13059" max="13059" width="16.42578125" style="1" customWidth="1"/>
    <col min="13060" max="13060" width="33" style="1" customWidth="1"/>
    <col min="13061" max="13061" width="25.140625" style="1" customWidth="1"/>
    <col min="13062" max="13062" width="40.42578125" style="1" customWidth="1"/>
    <col min="13063" max="13063" width="28.42578125" style="1" customWidth="1"/>
    <col min="13064" max="13064" width="28.28515625" style="1" customWidth="1"/>
    <col min="13065" max="13065" width="21.7109375" style="1" customWidth="1"/>
    <col min="13066" max="13066" width="17.28515625" style="1" customWidth="1"/>
    <col min="13067" max="13067" width="16.7109375" style="1" customWidth="1"/>
    <col min="13068" max="13068" width="22" style="1" customWidth="1"/>
    <col min="13069" max="13069" width="21.85546875" style="1" customWidth="1"/>
    <col min="13070" max="13070" width="11" style="1" customWidth="1"/>
    <col min="13071" max="13071" width="11.7109375" style="1" customWidth="1"/>
    <col min="13072" max="13072" width="21.28515625" style="1" customWidth="1"/>
    <col min="13073" max="13073" width="20.7109375" style="1" customWidth="1"/>
    <col min="13074" max="13074" width="11.28515625" style="1" customWidth="1"/>
    <col min="13075" max="13075" width="12" style="1" customWidth="1"/>
    <col min="13076" max="13076" width="21.7109375" style="1" customWidth="1"/>
    <col min="13077" max="13312" width="9.140625" style="1"/>
    <col min="13313" max="13313" width="11" style="1" customWidth="1"/>
    <col min="13314" max="13314" width="38.7109375" style="1" customWidth="1"/>
    <col min="13315" max="13315" width="16.42578125" style="1" customWidth="1"/>
    <col min="13316" max="13316" width="33" style="1" customWidth="1"/>
    <col min="13317" max="13317" width="25.140625" style="1" customWidth="1"/>
    <col min="13318" max="13318" width="40.42578125" style="1" customWidth="1"/>
    <col min="13319" max="13319" width="28.42578125" style="1" customWidth="1"/>
    <col min="13320" max="13320" width="28.28515625" style="1" customWidth="1"/>
    <col min="13321" max="13321" width="21.7109375" style="1" customWidth="1"/>
    <col min="13322" max="13322" width="17.28515625" style="1" customWidth="1"/>
    <col min="13323" max="13323" width="16.7109375" style="1" customWidth="1"/>
    <col min="13324" max="13324" width="22" style="1" customWidth="1"/>
    <col min="13325" max="13325" width="21.85546875" style="1" customWidth="1"/>
    <col min="13326" max="13326" width="11" style="1" customWidth="1"/>
    <col min="13327" max="13327" width="11.7109375" style="1" customWidth="1"/>
    <col min="13328" max="13328" width="21.28515625" style="1" customWidth="1"/>
    <col min="13329" max="13329" width="20.7109375" style="1" customWidth="1"/>
    <col min="13330" max="13330" width="11.28515625" style="1" customWidth="1"/>
    <col min="13331" max="13331" width="12" style="1" customWidth="1"/>
    <col min="13332" max="13332" width="21.7109375" style="1" customWidth="1"/>
    <col min="13333" max="13568" width="9.140625" style="1"/>
    <col min="13569" max="13569" width="11" style="1" customWidth="1"/>
    <col min="13570" max="13570" width="38.7109375" style="1" customWidth="1"/>
    <col min="13571" max="13571" width="16.42578125" style="1" customWidth="1"/>
    <col min="13572" max="13572" width="33" style="1" customWidth="1"/>
    <col min="13573" max="13573" width="25.140625" style="1" customWidth="1"/>
    <col min="13574" max="13574" width="40.42578125" style="1" customWidth="1"/>
    <col min="13575" max="13575" width="28.42578125" style="1" customWidth="1"/>
    <col min="13576" max="13576" width="28.28515625" style="1" customWidth="1"/>
    <col min="13577" max="13577" width="21.7109375" style="1" customWidth="1"/>
    <col min="13578" max="13578" width="17.28515625" style="1" customWidth="1"/>
    <col min="13579" max="13579" width="16.7109375" style="1" customWidth="1"/>
    <col min="13580" max="13580" width="22" style="1" customWidth="1"/>
    <col min="13581" max="13581" width="21.85546875" style="1" customWidth="1"/>
    <col min="13582" max="13582" width="11" style="1" customWidth="1"/>
    <col min="13583" max="13583" width="11.7109375" style="1" customWidth="1"/>
    <col min="13584" max="13584" width="21.28515625" style="1" customWidth="1"/>
    <col min="13585" max="13585" width="20.7109375" style="1" customWidth="1"/>
    <col min="13586" max="13586" width="11.28515625" style="1" customWidth="1"/>
    <col min="13587" max="13587" width="12" style="1" customWidth="1"/>
    <col min="13588" max="13588" width="21.7109375" style="1" customWidth="1"/>
    <col min="13589" max="13824" width="9.140625" style="1"/>
    <col min="13825" max="13825" width="11" style="1" customWidth="1"/>
    <col min="13826" max="13826" width="38.7109375" style="1" customWidth="1"/>
    <col min="13827" max="13827" width="16.42578125" style="1" customWidth="1"/>
    <col min="13828" max="13828" width="33" style="1" customWidth="1"/>
    <col min="13829" max="13829" width="25.140625" style="1" customWidth="1"/>
    <col min="13830" max="13830" width="40.42578125" style="1" customWidth="1"/>
    <col min="13831" max="13831" width="28.42578125" style="1" customWidth="1"/>
    <col min="13832" max="13832" width="28.28515625" style="1" customWidth="1"/>
    <col min="13833" max="13833" width="21.7109375" style="1" customWidth="1"/>
    <col min="13834" max="13834" width="17.28515625" style="1" customWidth="1"/>
    <col min="13835" max="13835" width="16.7109375" style="1" customWidth="1"/>
    <col min="13836" max="13836" width="22" style="1" customWidth="1"/>
    <col min="13837" max="13837" width="21.85546875" style="1" customWidth="1"/>
    <col min="13838" max="13838" width="11" style="1" customWidth="1"/>
    <col min="13839" max="13839" width="11.7109375" style="1" customWidth="1"/>
    <col min="13840" max="13840" width="21.28515625" style="1" customWidth="1"/>
    <col min="13841" max="13841" width="20.7109375" style="1" customWidth="1"/>
    <col min="13842" max="13842" width="11.28515625" style="1" customWidth="1"/>
    <col min="13843" max="13843" width="12" style="1" customWidth="1"/>
    <col min="13844" max="13844" width="21.7109375" style="1" customWidth="1"/>
    <col min="13845" max="14080" width="9.140625" style="1"/>
    <col min="14081" max="14081" width="11" style="1" customWidth="1"/>
    <col min="14082" max="14082" width="38.7109375" style="1" customWidth="1"/>
    <col min="14083" max="14083" width="16.42578125" style="1" customWidth="1"/>
    <col min="14084" max="14084" width="33" style="1" customWidth="1"/>
    <col min="14085" max="14085" width="25.140625" style="1" customWidth="1"/>
    <col min="14086" max="14086" width="40.42578125" style="1" customWidth="1"/>
    <col min="14087" max="14087" width="28.42578125" style="1" customWidth="1"/>
    <col min="14088" max="14088" width="28.28515625" style="1" customWidth="1"/>
    <col min="14089" max="14089" width="21.7109375" style="1" customWidth="1"/>
    <col min="14090" max="14090" width="17.28515625" style="1" customWidth="1"/>
    <col min="14091" max="14091" width="16.7109375" style="1" customWidth="1"/>
    <col min="14092" max="14092" width="22" style="1" customWidth="1"/>
    <col min="14093" max="14093" width="21.85546875" style="1" customWidth="1"/>
    <col min="14094" max="14094" width="11" style="1" customWidth="1"/>
    <col min="14095" max="14095" width="11.7109375" style="1" customWidth="1"/>
    <col min="14096" max="14096" width="21.28515625" style="1" customWidth="1"/>
    <col min="14097" max="14097" width="20.7109375" style="1" customWidth="1"/>
    <col min="14098" max="14098" width="11.28515625" style="1" customWidth="1"/>
    <col min="14099" max="14099" width="12" style="1" customWidth="1"/>
    <col min="14100" max="14100" width="21.7109375" style="1" customWidth="1"/>
    <col min="14101" max="14336" width="9.140625" style="1"/>
    <col min="14337" max="14337" width="11" style="1" customWidth="1"/>
    <col min="14338" max="14338" width="38.7109375" style="1" customWidth="1"/>
    <col min="14339" max="14339" width="16.42578125" style="1" customWidth="1"/>
    <col min="14340" max="14340" width="33" style="1" customWidth="1"/>
    <col min="14341" max="14341" width="25.140625" style="1" customWidth="1"/>
    <col min="14342" max="14342" width="40.42578125" style="1" customWidth="1"/>
    <col min="14343" max="14343" width="28.42578125" style="1" customWidth="1"/>
    <col min="14344" max="14344" width="28.28515625" style="1" customWidth="1"/>
    <col min="14345" max="14345" width="21.7109375" style="1" customWidth="1"/>
    <col min="14346" max="14346" width="17.28515625" style="1" customWidth="1"/>
    <col min="14347" max="14347" width="16.7109375" style="1" customWidth="1"/>
    <col min="14348" max="14348" width="22" style="1" customWidth="1"/>
    <col min="14349" max="14349" width="21.85546875" style="1" customWidth="1"/>
    <col min="14350" max="14350" width="11" style="1" customWidth="1"/>
    <col min="14351" max="14351" width="11.7109375" style="1" customWidth="1"/>
    <col min="14352" max="14352" width="21.28515625" style="1" customWidth="1"/>
    <col min="14353" max="14353" width="20.7109375" style="1" customWidth="1"/>
    <col min="14354" max="14354" width="11.28515625" style="1" customWidth="1"/>
    <col min="14355" max="14355" width="12" style="1" customWidth="1"/>
    <col min="14356" max="14356" width="21.7109375" style="1" customWidth="1"/>
    <col min="14357" max="14592" width="9.140625" style="1"/>
    <col min="14593" max="14593" width="11" style="1" customWidth="1"/>
    <col min="14594" max="14594" width="38.7109375" style="1" customWidth="1"/>
    <col min="14595" max="14595" width="16.42578125" style="1" customWidth="1"/>
    <col min="14596" max="14596" width="33" style="1" customWidth="1"/>
    <col min="14597" max="14597" width="25.140625" style="1" customWidth="1"/>
    <col min="14598" max="14598" width="40.42578125" style="1" customWidth="1"/>
    <col min="14599" max="14599" width="28.42578125" style="1" customWidth="1"/>
    <col min="14600" max="14600" width="28.28515625" style="1" customWidth="1"/>
    <col min="14601" max="14601" width="21.7109375" style="1" customWidth="1"/>
    <col min="14602" max="14602" width="17.28515625" style="1" customWidth="1"/>
    <col min="14603" max="14603" width="16.7109375" style="1" customWidth="1"/>
    <col min="14604" max="14604" width="22" style="1" customWidth="1"/>
    <col min="14605" max="14605" width="21.85546875" style="1" customWidth="1"/>
    <col min="14606" max="14606" width="11" style="1" customWidth="1"/>
    <col min="14607" max="14607" width="11.7109375" style="1" customWidth="1"/>
    <col min="14608" max="14608" width="21.28515625" style="1" customWidth="1"/>
    <col min="14609" max="14609" width="20.7109375" style="1" customWidth="1"/>
    <col min="14610" max="14610" width="11.28515625" style="1" customWidth="1"/>
    <col min="14611" max="14611" width="12" style="1" customWidth="1"/>
    <col min="14612" max="14612" width="21.7109375" style="1" customWidth="1"/>
    <col min="14613" max="14848" width="9.140625" style="1"/>
    <col min="14849" max="14849" width="11" style="1" customWidth="1"/>
    <col min="14850" max="14850" width="38.7109375" style="1" customWidth="1"/>
    <col min="14851" max="14851" width="16.42578125" style="1" customWidth="1"/>
    <col min="14852" max="14852" width="33" style="1" customWidth="1"/>
    <col min="14853" max="14853" width="25.140625" style="1" customWidth="1"/>
    <col min="14854" max="14854" width="40.42578125" style="1" customWidth="1"/>
    <col min="14855" max="14855" width="28.42578125" style="1" customWidth="1"/>
    <col min="14856" max="14856" width="28.28515625" style="1" customWidth="1"/>
    <col min="14857" max="14857" width="21.7109375" style="1" customWidth="1"/>
    <col min="14858" max="14858" width="17.28515625" style="1" customWidth="1"/>
    <col min="14859" max="14859" width="16.7109375" style="1" customWidth="1"/>
    <col min="14860" max="14860" width="22" style="1" customWidth="1"/>
    <col min="14861" max="14861" width="21.85546875" style="1" customWidth="1"/>
    <col min="14862" max="14862" width="11" style="1" customWidth="1"/>
    <col min="14863" max="14863" width="11.7109375" style="1" customWidth="1"/>
    <col min="14864" max="14864" width="21.28515625" style="1" customWidth="1"/>
    <col min="14865" max="14865" width="20.7109375" style="1" customWidth="1"/>
    <col min="14866" max="14866" width="11.28515625" style="1" customWidth="1"/>
    <col min="14867" max="14867" width="12" style="1" customWidth="1"/>
    <col min="14868" max="14868" width="21.7109375" style="1" customWidth="1"/>
    <col min="14869" max="15104" width="9.140625" style="1"/>
    <col min="15105" max="15105" width="11" style="1" customWidth="1"/>
    <col min="15106" max="15106" width="38.7109375" style="1" customWidth="1"/>
    <col min="15107" max="15107" width="16.42578125" style="1" customWidth="1"/>
    <col min="15108" max="15108" width="33" style="1" customWidth="1"/>
    <col min="15109" max="15109" width="25.140625" style="1" customWidth="1"/>
    <col min="15110" max="15110" width="40.42578125" style="1" customWidth="1"/>
    <col min="15111" max="15111" width="28.42578125" style="1" customWidth="1"/>
    <col min="15112" max="15112" width="28.28515625" style="1" customWidth="1"/>
    <col min="15113" max="15113" width="21.7109375" style="1" customWidth="1"/>
    <col min="15114" max="15114" width="17.28515625" style="1" customWidth="1"/>
    <col min="15115" max="15115" width="16.7109375" style="1" customWidth="1"/>
    <col min="15116" max="15116" width="22" style="1" customWidth="1"/>
    <col min="15117" max="15117" width="21.85546875" style="1" customWidth="1"/>
    <col min="15118" max="15118" width="11" style="1" customWidth="1"/>
    <col min="15119" max="15119" width="11.7109375" style="1" customWidth="1"/>
    <col min="15120" max="15120" width="21.28515625" style="1" customWidth="1"/>
    <col min="15121" max="15121" width="20.7109375" style="1" customWidth="1"/>
    <col min="15122" max="15122" width="11.28515625" style="1" customWidth="1"/>
    <col min="15123" max="15123" width="12" style="1" customWidth="1"/>
    <col min="15124" max="15124" width="21.7109375" style="1" customWidth="1"/>
    <col min="15125" max="15360" width="9.140625" style="1"/>
    <col min="15361" max="15361" width="11" style="1" customWidth="1"/>
    <col min="15362" max="15362" width="38.7109375" style="1" customWidth="1"/>
    <col min="15363" max="15363" width="16.42578125" style="1" customWidth="1"/>
    <col min="15364" max="15364" width="33" style="1" customWidth="1"/>
    <col min="15365" max="15365" width="25.140625" style="1" customWidth="1"/>
    <col min="15366" max="15366" width="40.42578125" style="1" customWidth="1"/>
    <col min="15367" max="15367" width="28.42578125" style="1" customWidth="1"/>
    <col min="15368" max="15368" width="28.28515625" style="1" customWidth="1"/>
    <col min="15369" max="15369" width="21.7109375" style="1" customWidth="1"/>
    <col min="15370" max="15370" width="17.28515625" style="1" customWidth="1"/>
    <col min="15371" max="15371" width="16.7109375" style="1" customWidth="1"/>
    <col min="15372" max="15372" width="22" style="1" customWidth="1"/>
    <col min="15373" max="15373" width="21.85546875" style="1" customWidth="1"/>
    <col min="15374" max="15374" width="11" style="1" customWidth="1"/>
    <col min="15375" max="15375" width="11.7109375" style="1" customWidth="1"/>
    <col min="15376" max="15376" width="21.28515625" style="1" customWidth="1"/>
    <col min="15377" max="15377" width="20.7109375" style="1" customWidth="1"/>
    <col min="15378" max="15378" width="11.28515625" style="1" customWidth="1"/>
    <col min="15379" max="15379" width="12" style="1" customWidth="1"/>
    <col min="15380" max="15380" width="21.7109375" style="1" customWidth="1"/>
    <col min="15381" max="15616" width="9.140625" style="1"/>
    <col min="15617" max="15617" width="11" style="1" customWidth="1"/>
    <col min="15618" max="15618" width="38.7109375" style="1" customWidth="1"/>
    <col min="15619" max="15619" width="16.42578125" style="1" customWidth="1"/>
    <col min="15620" max="15620" width="33" style="1" customWidth="1"/>
    <col min="15621" max="15621" width="25.140625" style="1" customWidth="1"/>
    <col min="15622" max="15622" width="40.42578125" style="1" customWidth="1"/>
    <col min="15623" max="15623" width="28.42578125" style="1" customWidth="1"/>
    <col min="15624" max="15624" width="28.28515625" style="1" customWidth="1"/>
    <col min="15625" max="15625" width="21.7109375" style="1" customWidth="1"/>
    <col min="15626" max="15626" width="17.28515625" style="1" customWidth="1"/>
    <col min="15627" max="15627" width="16.7109375" style="1" customWidth="1"/>
    <col min="15628" max="15628" width="22" style="1" customWidth="1"/>
    <col min="15629" max="15629" width="21.85546875" style="1" customWidth="1"/>
    <col min="15630" max="15630" width="11" style="1" customWidth="1"/>
    <col min="15631" max="15631" width="11.7109375" style="1" customWidth="1"/>
    <col min="15632" max="15632" width="21.28515625" style="1" customWidth="1"/>
    <col min="15633" max="15633" width="20.7109375" style="1" customWidth="1"/>
    <col min="15634" max="15634" width="11.28515625" style="1" customWidth="1"/>
    <col min="15635" max="15635" width="12" style="1" customWidth="1"/>
    <col min="15636" max="15636" width="21.7109375" style="1" customWidth="1"/>
    <col min="15637" max="15872" width="9.140625" style="1"/>
    <col min="15873" max="15873" width="11" style="1" customWidth="1"/>
    <col min="15874" max="15874" width="38.7109375" style="1" customWidth="1"/>
    <col min="15875" max="15875" width="16.42578125" style="1" customWidth="1"/>
    <col min="15876" max="15876" width="33" style="1" customWidth="1"/>
    <col min="15877" max="15877" width="25.140625" style="1" customWidth="1"/>
    <col min="15878" max="15878" width="40.42578125" style="1" customWidth="1"/>
    <col min="15879" max="15879" width="28.42578125" style="1" customWidth="1"/>
    <col min="15880" max="15880" width="28.28515625" style="1" customWidth="1"/>
    <col min="15881" max="15881" width="21.7109375" style="1" customWidth="1"/>
    <col min="15882" max="15882" width="17.28515625" style="1" customWidth="1"/>
    <col min="15883" max="15883" width="16.7109375" style="1" customWidth="1"/>
    <col min="15884" max="15884" width="22" style="1" customWidth="1"/>
    <col min="15885" max="15885" width="21.85546875" style="1" customWidth="1"/>
    <col min="15886" max="15886" width="11" style="1" customWidth="1"/>
    <col min="15887" max="15887" width="11.7109375" style="1" customWidth="1"/>
    <col min="15888" max="15888" width="21.28515625" style="1" customWidth="1"/>
    <col min="15889" max="15889" width="20.7109375" style="1" customWidth="1"/>
    <col min="15890" max="15890" width="11.28515625" style="1" customWidth="1"/>
    <col min="15891" max="15891" width="12" style="1" customWidth="1"/>
    <col min="15892" max="15892" width="21.7109375" style="1" customWidth="1"/>
    <col min="15893" max="16128" width="9.140625" style="1"/>
    <col min="16129" max="16129" width="11" style="1" customWidth="1"/>
    <col min="16130" max="16130" width="38.7109375" style="1" customWidth="1"/>
    <col min="16131" max="16131" width="16.42578125" style="1" customWidth="1"/>
    <col min="16132" max="16132" width="33" style="1" customWidth="1"/>
    <col min="16133" max="16133" width="25.140625" style="1" customWidth="1"/>
    <col min="16134" max="16134" width="40.42578125" style="1" customWidth="1"/>
    <col min="16135" max="16135" width="28.42578125" style="1" customWidth="1"/>
    <col min="16136" max="16136" width="28.28515625" style="1" customWidth="1"/>
    <col min="16137" max="16137" width="21.7109375" style="1" customWidth="1"/>
    <col min="16138" max="16138" width="17.28515625" style="1" customWidth="1"/>
    <col min="16139" max="16139" width="16.7109375" style="1" customWidth="1"/>
    <col min="16140" max="16140" width="22" style="1" customWidth="1"/>
    <col min="16141" max="16141" width="21.85546875" style="1" customWidth="1"/>
    <col min="16142" max="16142" width="11" style="1" customWidth="1"/>
    <col min="16143" max="16143" width="11.7109375" style="1" customWidth="1"/>
    <col min="16144" max="16144" width="21.28515625" style="1" customWidth="1"/>
    <col min="16145" max="16145" width="20.7109375" style="1" customWidth="1"/>
    <col min="16146" max="16146" width="11.28515625" style="1" customWidth="1"/>
    <col min="16147" max="16147" width="12" style="1" customWidth="1"/>
    <col min="16148" max="16148" width="21.7109375" style="1" customWidth="1"/>
    <col min="16149" max="16384" width="9.140625" style="1"/>
  </cols>
  <sheetData>
    <row r="1" spans="1:20" ht="15.75">
      <c r="A1" s="88"/>
      <c r="B1" s="45"/>
      <c r="C1" s="45"/>
      <c r="D1" s="45"/>
      <c r="E1" s="45"/>
      <c r="F1" s="45"/>
      <c r="H1" s="89"/>
      <c r="Q1" s="107"/>
      <c r="R1" s="107"/>
      <c r="S1" s="107"/>
      <c r="T1" s="107"/>
    </row>
    <row r="2" spans="1:20" ht="15.75">
      <c r="A2" s="88"/>
      <c r="B2" s="45"/>
      <c r="C2" s="45"/>
      <c r="D2" s="45"/>
      <c r="E2" s="45"/>
      <c r="F2" s="45"/>
      <c r="H2" s="89"/>
      <c r="Q2" s="107"/>
      <c r="R2" s="107"/>
      <c r="S2" s="107"/>
      <c r="T2" s="107"/>
    </row>
    <row r="3" spans="1:20" ht="15.75">
      <c r="A3" s="88"/>
      <c r="B3" s="45"/>
      <c r="C3" s="45"/>
      <c r="D3" s="45"/>
      <c r="E3" s="45"/>
      <c r="F3" s="45"/>
      <c r="H3" s="89"/>
      <c r="Q3" s="107"/>
      <c r="R3" s="107"/>
      <c r="S3" s="107"/>
      <c r="T3" s="107"/>
    </row>
    <row r="4" spans="1:20" ht="15.75">
      <c r="A4" s="88"/>
      <c r="B4" s="45"/>
      <c r="C4" s="45"/>
      <c r="D4" s="45"/>
      <c r="E4" s="45"/>
      <c r="F4" s="45"/>
      <c r="G4" s="45"/>
      <c r="H4" s="89"/>
      <c r="I4" s="45"/>
      <c r="J4" s="45"/>
      <c r="K4" s="45"/>
    </row>
    <row r="5" spans="1:20" ht="26.25" customHeight="1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15.75">
      <c r="A6" s="109" t="s">
        <v>756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9" spans="1:20" s="90" customFormat="1">
      <c r="A9" s="133" t="s">
        <v>4</v>
      </c>
      <c r="B9" s="133" t="s">
        <v>10</v>
      </c>
      <c r="C9" s="133" t="s">
        <v>11</v>
      </c>
      <c r="D9" s="133" t="s">
        <v>5</v>
      </c>
      <c r="E9" s="133" t="s">
        <v>12</v>
      </c>
      <c r="F9" s="133" t="s">
        <v>6</v>
      </c>
      <c r="G9" s="133"/>
      <c r="H9" s="133"/>
      <c r="I9" s="133" t="s">
        <v>1</v>
      </c>
      <c r="J9" s="133"/>
      <c r="K9" s="133"/>
      <c r="L9" s="133"/>
      <c r="M9" s="133" t="s">
        <v>2</v>
      </c>
      <c r="N9" s="133"/>
      <c r="O9" s="133"/>
      <c r="P9" s="133"/>
      <c r="Q9" s="133" t="s">
        <v>3</v>
      </c>
      <c r="R9" s="133"/>
      <c r="S9" s="133"/>
      <c r="T9" s="133"/>
    </row>
    <row r="10" spans="1:20" s="90" customFormat="1" ht="150">
      <c r="A10" s="133"/>
      <c r="B10" s="133"/>
      <c r="C10" s="133"/>
      <c r="D10" s="133"/>
      <c r="E10" s="133"/>
      <c r="F10" s="92" t="s">
        <v>9</v>
      </c>
      <c r="G10" s="92" t="s">
        <v>7</v>
      </c>
      <c r="H10" s="93" t="s">
        <v>8</v>
      </c>
      <c r="I10" s="92" t="s">
        <v>668</v>
      </c>
      <c r="J10" s="92" t="s">
        <v>15</v>
      </c>
      <c r="K10" s="92" t="s">
        <v>17</v>
      </c>
      <c r="L10" s="92" t="s">
        <v>14</v>
      </c>
      <c r="M10" s="92" t="s">
        <v>13</v>
      </c>
      <c r="N10" s="92" t="s">
        <v>15</v>
      </c>
      <c r="O10" s="92" t="s">
        <v>17</v>
      </c>
      <c r="P10" s="92" t="s">
        <v>14</v>
      </c>
      <c r="Q10" s="92" t="s">
        <v>13</v>
      </c>
      <c r="R10" s="92" t="s">
        <v>15</v>
      </c>
      <c r="S10" s="92" t="s">
        <v>17</v>
      </c>
      <c r="T10" s="92" t="s">
        <v>14</v>
      </c>
    </row>
    <row r="11" spans="1:20" ht="60.6" customHeight="1">
      <c r="A11" s="94" t="s">
        <v>669</v>
      </c>
      <c r="B11" s="49" t="s">
        <v>670</v>
      </c>
      <c r="C11" s="94" t="s">
        <v>671</v>
      </c>
      <c r="D11" s="49" t="s">
        <v>672</v>
      </c>
      <c r="E11" s="92" t="s">
        <v>673</v>
      </c>
      <c r="F11" s="92" t="s">
        <v>757</v>
      </c>
      <c r="G11" s="92" t="s">
        <v>674</v>
      </c>
      <c r="H11" s="93" t="s">
        <v>674</v>
      </c>
      <c r="I11" s="92" t="s">
        <v>674</v>
      </c>
      <c r="J11" s="92">
        <v>7000</v>
      </c>
      <c r="K11" s="92">
        <v>7000</v>
      </c>
      <c r="L11" s="92" t="s">
        <v>674</v>
      </c>
      <c r="M11" s="92" t="s">
        <v>674</v>
      </c>
      <c r="N11" s="92">
        <v>7000</v>
      </c>
      <c r="O11" s="92">
        <v>7000</v>
      </c>
      <c r="P11" s="92" t="s">
        <v>674</v>
      </c>
      <c r="Q11" s="92" t="s">
        <v>674</v>
      </c>
      <c r="R11" s="92">
        <v>7000</v>
      </c>
      <c r="S11" s="92">
        <v>7000</v>
      </c>
      <c r="T11" s="92" t="s">
        <v>674</v>
      </c>
    </row>
    <row r="12" spans="1:20" ht="204.6" customHeight="1">
      <c r="A12" s="131" t="s">
        <v>669</v>
      </c>
      <c r="B12" s="131" t="s">
        <v>670</v>
      </c>
      <c r="C12" s="131" t="s">
        <v>671</v>
      </c>
      <c r="D12" s="115" t="s">
        <v>675</v>
      </c>
      <c r="E12" s="92" t="s">
        <v>676</v>
      </c>
      <c r="F12" s="131" t="s">
        <v>677</v>
      </c>
      <c r="G12" s="96" t="s">
        <v>678</v>
      </c>
      <c r="H12" s="97" t="s">
        <v>679</v>
      </c>
      <c r="I12" s="98" t="s">
        <v>758</v>
      </c>
      <c r="J12" s="98">
        <v>50925</v>
      </c>
      <c r="K12" s="98">
        <v>50925</v>
      </c>
      <c r="L12" s="49" t="s">
        <v>678</v>
      </c>
      <c r="M12" s="98">
        <f>0.004*1228030*40.54</f>
        <v>199137.34479999999</v>
      </c>
      <c r="N12" s="98">
        <v>50925</v>
      </c>
      <c r="O12" s="98">
        <v>50925</v>
      </c>
      <c r="P12" s="49" t="s">
        <v>678</v>
      </c>
      <c r="Q12" s="98">
        <f>0.004*1223532*40.54</f>
        <v>198407.94911999998</v>
      </c>
      <c r="R12" s="98">
        <v>50925</v>
      </c>
      <c r="S12" s="98">
        <v>50925</v>
      </c>
      <c r="T12" s="49" t="s">
        <v>678</v>
      </c>
    </row>
    <row r="13" spans="1:20" ht="118.9" customHeight="1">
      <c r="A13" s="132"/>
      <c r="B13" s="132"/>
      <c r="C13" s="132"/>
      <c r="D13" s="117"/>
      <c r="E13" s="92" t="s">
        <v>680</v>
      </c>
      <c r="F13" s="132"/>
      <c r="G13" s="49"/>
      <c r="H13" s="97" t="s">
        <v>681</v>
      </c>
      <c r="I13" s="98" t="s">
        <v>759</v>
      </c>
      <c r="J13" s="98">
        <v>875294</v>
      </c>
      <c r="K13" s="92">
        <v>875294</v>
      </c>
      <c r="L13" s="49" t="s">
        <v>678</v>
      </c>
      <c r="M13" s="98">
        <f>0.7*1228030+0.2*1228030*2.5</f>
        <v>1473636</v>
      </c>
      <c r="N13" s="92">
        <v>875294</v>
      </c>
      <c r="O13" s="92">
        <v>875294</v>
      </c>
      <c r="P13" s="49" t="s">
        <v>678</v>
      </c>
      <c r="Q13" s="98">
        <f>0.7*1223532+0.2*1223532*2.5</f>
        <v>1468238.4</v>
      </c>
      <c r="R13" s="92">
        <v>875294</v>
      </c>
      <c r="S13" s="92">
        <v>875294</v>
      </c>
      <c r="T13" s="49" t="s">
        <v>678</v>
      </c>
    </row>
    <row r="14" spans="1:20" ht="227.45" customHeight="1">
      <c r="A14" s="131" t="s">
        <v>682</v>
      </c>
      <c r="B14" s="131" t="s">
        <v>683</v>
      </c>
      <c r="C14" s="131" t="s">
        <v>671</v>
      </c>
      <c r="D14" s="115" t="s">
        <v>675</v>
      </c>
      <c r="E14" s="92" t="s">
        <v>684</v>
      </c>
      <c r="F14" s="104" t="s">
        <v>677</v>
      </c>
      <c r="G14" s="101" t="s">
        <v>678</v>
      </c>
      <c r="H14" s="102" t="s">
        <v>685</v>
      </c>
      <c r="I14" s="99" t="s">
        <v>760</v>
      </c>
      <c r="J14" s="99">
        <v>9579</v>
      </c>
      <c r="K14" s="99">
        <v>9579</v>
      </c>
      <c r="L14" s="96" t="s">
        <v>678</v>
      </c>
      <c r="M14" s="99">
        <f>0.018*1228030</f>
        <v>22104.539999999997</v>
      </c>
      <c r="N14" s="98">
        <v>9579</v>
      </c>
      <c r="O14" s="98">
        <v>9579</v>
      </c>
      <c r="P14" s="49" t="s">
        <v>678</v>
      </c>
      <c r="Q14" s="98">
        <f>0.018*1223532</f>
        <v>22023.575999999997</v>
      </c>
      <c r="R14" s="98">
        <v>9579</v>
      </c>
      <c r="S14" s="98">
        <v>9579</v>
      </c>
      <c r="T14" s="49" t="s">
        <v>678</v>
      </c>
    </row>
    <row r="15" spans="1:20" ht="28.9" customHeight="1">
      <c r="A15" s="132"/>
      <c r="B15" s="132"/>
      <c r="C15" s="132"/>
      <c r="D15" s="117"/>
      <c r="E15" s="92" t="s">
        <v>676</v>
      </c>
      <c r="F15" s="92" t="s">
        <v>757</v>
      </c>
      <c r="G15" s="103"/>
      <c r="H15" s="97" t="s">
        <v>679</v>
      </c>
      <c r="I15" s="92" t="s">
        <v>674</v>
      </c>
      <c r="J15" s="92">
        <v>13975</v>
      </c>
      <c r="K15" s="92">
        <v>13975</v>
      </c>
      <c r="L15" s="92" t="s">
        <v>674</v>
      </c>
      <c r="M15" s="92" t="s">
        <v>674</v>
      </c>
      <c r="N15" s="92">
        <v>13975</v>
      </c>
      <c r="O15" s="92">
        <v>13975</v>
      </c>
      <c r="P15" s="92" t="s">
        <v>674</v>
      </c>
      <c r="Q15" s="92" t="s">
        <v>674</v>
      </c>
      <c r="R15" s="92">
        <v>13975</v>
      </c>
      <c r="S15" s="92">
        <v>13975</v>
      </c>
      <c r="T15" s="92" t="s">
        <v>674</v>
      </c>
    </row>
    <row r="16" spans="1:20" ht="115.15" customHeight="1">
      <c r="A16" s="92" t="s">
        <v>686</v>
      </c>
      <c r="B16" s="49" t="s">
        <v>687</v>
      </c>
      <c r="C16" s="92" t="s">
        <v>671</v>
      </c>
      <c r="D16" s="49" t="s">
        <v>688</v>
      </c>
      <c r="E16" s="92" t="s">
        <v>684</v>
      </c>
      <c r="F16" s="92" t="s">
        <v>757</v>
      </c>
      <c r="G16" s="92" t="s">
        <v>674</v>
      </c>
      <c r="H16" s="93" t="s">
        <v>674</v>
      </c>
      <c r="I16" s="92" t="s">
        <v>674</v>
      </c>
      <c r="J16" s="92">
        <v>28040</v>
      </c>
      <c r="K16" s="92">
        <v>28040</v>
      </c>
      <c r="L16" s="92" t="s">
        <v>674</v>
      </c>
      <c r="M16" s="92" t="s">
        <v>674</v>
      </c>
      <c r="N16" s="92">
        <v>28040</v>
      </c>
      <c r="O16" s="92">
        <v>28040</v>
      </c>
      <c r="P16" s="92" t="s">
        <v>674</v>
      </c>
      <c r="Q16" s="92" t="s">
        <v>674</v>
      </c>
      <c r="R16" s="92">
        <v>28040</v>
      </c>
      <c r="S16" s="92">
        <v>28040</v>
      </c>
      <c r="T16" s="92" t="s">
        <v>674</v>
      </c>
    </row>
    <row r="17" spans="1:20" ht="196.9" customHeight="1">
      <c r="A17" s="131" t="s">
        <v>689</v>
      </c>
      <c r="B17" s="131" t="s">
        <v>690</v>
      </c>
      <c r="C17" s="131" t="s">
        <v>671</v>
      </c>
      <c r="D17" s="115" t="s">
        <v>691</v>
      </c>
      <c r="E17" s="95" t="s">
        <v>680</v>
      </c>
      <c r="F17" s="100" t="s">
        <v>677</v>
      </c>
      <c r="G17" s="101" t="s">
        <v>678</v>
      </c>
      <c r="H17" s="102" t="s">
        <v>692</v>
      </c>
      <c r="I17" s="95" t="s">
        <v>674</v>
      </c>
      <c r="J17" s="95">
        <v>6204</v>
      </c>
      <c r="K17" s="95">
        <v>6204</v>
      </c>
      <c r="L17" s="95" t="s">
        <v>674</v>
      </c>
      <c r="M17" s="95" t="s">
        <v>674</v>
      </c>
      <c r="N17" s="95">
        <v>6204</v>
      </c>
      <c r="O17" s="95">
        <v>6204</v>
      </c>
      <c r="P17" s="95" t="s">
        <v>674</v>
      </c>
      <c r="Q17" s="95" t="s">
        <v>674</v>
      </c>
      <c r="R17" s="95">
        <v>6204</v>
      </c>
      <c r="S17" s="95">
        <v>6204</v>
      </c>
      <c r="T17" s="95" t="s">
        <v>674</v>
      </c>
    </row>
    <row r="18" spans="1:20" ht="30">
      <c r="A18" s="132"/>
      <c r="B18" s="132"/>
      <c r="C18" s="132"/>
      <c r="D18" s="117"/>
      <c r="E18" s="92" t="s">
        <v>693</v>
      </c>
      <c r="F18" s="92" t="s">
        <v>757</v>
      </c>
      <c r="G18" s="103"/>
      <c r="H18" s="97" t="s">
        <v>694</v>
      </c>
      <c r="I18" s="92" t="s">
        <v>674</v>
      </c>
      <c r="J18" s="92">
        <v>1390</v>
      </c>
      <c r="K18" s="92">
        <v>1390</v>
      </c>
      <c r="L18" s="92" t="s">
        <v>674</v>
      </c>
      <c r="M18" s="92" t="s">
        <v>674</v>
      </c>
      <c r="N18" s="92">
        <v>1390</v>
      </c>
      <c r="O18" s="92">
        <v>1390</v>
      </c>
      <c r="P18" s="92" t="s">
        <v>674</v>
      </c>
      <c r="Q18" s="92" t="s">
        <v>674</v>
      </c>
      <c r="R18" s="92">
        <v>1390</v>
      </c>
      <c r="S18" s="92">
        <v>1390</v>
      </c>
      <c r="T18" s="92" t="s">
        <v>674</v>
      </c>
    </row>
    <row r="19" spans="1:20" ht="30">
      <c r="A19" s="92" t="s">
        <v>695</v>
      </c>
      <c r="B19" s="49" t="s">
        <v>696</v>
      </c>
      <c r="C19" s="92" t="s">
        <v>671</v>
      </c>
      <c r="D19" s="49" t="s">
        <v>34</v>
      </c>
      <c r="E19" s="92" t="s">
        <v>697</v>
      </c>
      <c r="F19" s="92" t="s">
        <v>757</v>
      </c>
      <c r="G19" s="92" t="s">
        <v>674</v>
      </c>
      <c r="H19" s="93" t="s">
        <v>674</v>
      </c>
      <c r="I19" s="92" t="s">
        <v>674</v>
      </c>
      <c r="J19" s="92">
        <v>68000</v>
      </c>
      <c r="K19" s="92">
        <v>68000</v>
      </c>
      <c r="L19" s="92" t="s">
        <v>674</v>
      </c>
      <c r="M19" s="92" t="s">
        <v>674</v>
      </c>
      <c r="N19" s="92">
        <v>68000</v>
      </c>
      <c r="O19" s="92">
        <v>68000</v>
      </c>
      <c r="P19" s="92" t="s">
        <v>674</v>
      </c>
      <c r="Q19" s="92" t="s">
        <v>674</v>
      </c>
      <c r="R19" s="92">
        <v>68000</v>
      </c>
      <c r="S19" s="92">
        <v>68000</v>
      </c>
      <c r="T19" s="92" t="s">
        <v>674</v>
      </c>
    </row>
    <row r="20" spans="1:20" ht="42.6" customHeight="1">
      <c r="A20" s="92" t="s">
        <v>698</v>
      </c>
      <c r="B20" s="49" t="s">
        <v>699</v>
      </c>
      <c r="C20" s="92" t="s">
        <v>671</v>
      </c>
      <c r="D20" s="49" t="s">
        <v>700</v>
      </c>
      <c r="E20" s="92" t="s">
        <v>697</v>
      </c>
      <c r="F20" s="92" t="s">
        <v>757</v>
      </c>
      <c r="G20" s="92" t="s">
        <v>674</v>
      </c>
      <c r="H20" s="93" t="s">
        <v>674</v>
      </c>
      <c r="I20" s="92" t="s">
        <v>674</v>
      </c>
      <c r="J20" s="92">
        <v>33580</v>
      </c>
      <c r="K20" s="92">
        <v>33580</v>
      </c>
      <c r="L20" s="92" t="s">
        <v>674</v>
      </c>
      <c r="M20" s="92" t="s">
        <v>674</v>
      </c>
      <c r="N20" s="92">
        <v>33580</v>
      </c>
      <c r="O20" s="92">
        <v>33580</v>
      </c>
      <c r="P20" s="92" t="s">
        <v>674</v>
      </c>
      <c r="Q20" s="92" t="s">
        <v>674</v>
      </c>
      <c r="R20" s="92">
        <v>33580</v>
      </c>
      <c r="S20" s="92">
        <v>33580</v>
      </c>
      <c r="T20" s="92" t="s">
        <v>674</v>
      </c>
    </row>
    <row r="21" spans="1:20" ht="60" customHeight="1">
      <c r="A21" s="92" t="s">
        <v>701</v>
      </c>
      <c r="B21" s="49" t="s">
        <v>702</v>
      </c>
      <c r="C21" s="92" t="s">
        <v>671</v>
      </c>
      <c r="D21" s="49" t="s">
        <v>703</v>
      </c>
      <c r="E21" s="92" t="s">
        <v>704</v>
      </c>
      <c r="F21" s="92" t="s">
        <v>757</v>
      </c>
      <c r="G21" s="92" t="s">
        <v>674</v>
      </c>
      <c r="H21" s="93" t="s">
        <v>674</v>
      </c>
      <c r="I21" s="92" t="s">
        <v>674</v>
      </c>
      <c r="J21" s="92">
        <v>5450</v>
      </c>
      <c r="K21" s="92">
        <v>5450</v>
      </c>
      <c r="L21" s="92" t="s">
        <v>674</v>
      </c>
      <c r="M21" s="92" t="s">
        <v>674</v>
      </c>
      <c r="N21" s="92">
        <v>5450</v>
      </c>
      <c r="O21" s="92">
        <v>5450</v>
      </c>
      <c r="P21" s="92" t="s">
        <v>674</v>
      </c>
      <c r="Q21" s="92" t="s">
        <v>674</v>
      </c>
      <c r="R21" s="92">
        <v>5450</v>
      </c>
      <c r="S21" s="92">
        <v>5450</v>
      </c>
      <c r="T21" s="92" t="s">
        <v>674</v>
      </c>
    </row>
    <row r="22" spans="1:20" ht="72.599999999999994" customHeight="1">
      <c r="A22" s="92" t="s">
        <v>705</v>
      </c>
      <c r="B22" s="49" t="s">
        <v>706</v>
      </c>
      <c r="C22" s="92" t="s">
        <v>671</v>
      </c>
      <c r="D22" s="49" t="s">
        <v>707</v>
      </c>
      <c r="E22" s="92" t="s">
        <v>708</v>
      </c>
      <c r="F22" s="92" t="s">
        <v>757</v>
      </c>
      <c r="G22" s="92" t="s">
        <v>674</v>
      </c>
      <c r="H22" s="93" t="s">
        <v>674</v>
      </c>
      <c r="I22" s="92" t="s">
        <v>674</v>
      </c>
      <c r="J22" s="92">
        <v>11000</v>
      </c>
      <c r="K22" s="92">
        <v>11000</v>
      </c>
      <c r="L22" s="92" t="s">
        <v>674</v>
      </c>
      <c r="M22" s="92" t="s">
        <v>674</v>
      </c>
      <c r="N22" s="92">
        <v>11000</v>
      </c>
      <c r="O22" s="92">
        <v>11000</v>
      </c>
      <c r="P22" s="92" t="s">
        <v>674</v>
      </c>
      <c r="Q22" s="92" t="s">
        <v>674</v>
      </c>
      <c r="R22" s="92">
        <v>11000</v>
      </c>
      <c r="S22" s="92">
        <v>11000</v>
      </c>
      <c r="T22" s="92" t="s">
        <v>674</v>
      </c>
    </row>
    <row r="23" spans="1:20" ht="129" customHeight="1">
      <c r="A23" s="92" t="s">
        <v>709</v>
      </c>
      <c r="B23" s="49" t="s">
        <v>710</v>
      </c>
      <c r="C23" s="92" t="s">
        <v>671</v>
      </c>
      <c r="D23" s="49" t="s">
        <v>711</v>
      </c>
      <c r="E23" s="92" t="s">
        <v>712</v>
      </c>
      <c r="F23" s="92" t="s">
        <v>757</v>
      </c>
      <c r="G23" s="92" t="s">
        <v>674</v>
      </c>
      <c r="H23" s="93" t="s">
        <v>674</v>
      </c>
      <c r="I23" s="92" t="s">
        <v>674</v>
      </c>
      <c r="J23" s="92">
        <v>13</v>
      </c>
      <c r="K23" s="92">
        <v>13</v>
      </c>
      <c r="L23" s="92" t="s">
        <v>674</v>
      </c>
      <c r="M23" s="92" t="s">
        <v>674</v>
      </c>
      <c r="N23" s="92">
        <v>13</v>
      </c>
      <c r="O23" s="92">
        <v>13</v>
      </c>
      <c r="P23" s="92" t="s">
        <v>674</v>
      </c>
      <c r="Q23" s="92" t="s">
        <v>674</v>
      </c>
      <c r="R23" s="92">
        <v>13</v>
      </c>
      <c r="S23" s="92">
        <v>13</v>
      </c>
      <c r="T23" s="92" t="s">
        <v>674</v>
      </c>
    </row>
    <row r="24" spans="1:20" ht="73.900000000000006" customHeight="1">
      <c r="A24" s="92" t="s">
        <v>713</v>
      </c>
      <c r="B24" s="49" t="s">
        <v>714</v>
      </c>
      <c r="C24" s="92" t="s">
        <v>671</v>
      </c>
      <c r="D24" s="49" t="s">
        <v>711</v>
      </c>
      <c r="E24" s="92"/>
      <c r="F24" s="92" t="s">
        <v>757</v>
      </c>
      <c r="G24" s="92" t="s">
        <v>674</v>
      </c>
      <c r="H24" s="93" t="s">
        <v>674</v>
      </c>
      <c r="I24" s="92" t="s">
        <v>674</v>
      </c>
      <c r="J24" s="92">
        <v>500</v>
      </c>
      <c r="K24" s="92">
        <v>500</v>
      </c>
      <c r="L24" s="92" t="s">
        <v>674</v>
      </c>
      <c r="M24" s="92" t="s">
        <v>674</v>
      </c>
      <c r="N24" s="92">
        <v>500</v>
      </c>
      <c r="O24" s="92">
        <v>500</v>
      </c>
      <c r="P24" s="92" t="s">
        <v>674</v>
      </c>
      <c r="Q24" s="92" t="s">
        <v>674</v>
      </c>
      <c r="R24" s="92">
        <v>500</v>
      </c>
      <c r="S24" s="92">
        <v>500</v>
      </c>
      <c r="T24" s="92" t="s">
        <v>674</v>
      </c>
    </row>
    <row r="25" spans="1:20" ht="117" customHeight="1">
      <c r="A25" s="92" t="s">
        <v>715</v>
      </c>
      <c r="B25" s="49" t="s">
        <v>716</v>
      </c>
      <c r="C25" s="92" t="s">
        <v>671</v>
      </c>
      <c r="D25" s="49" t="s">
        <v>711</v>
      </c>
      <c r="E25" s="92" t="s">
        <v>717</v>
      </c>
      <c r="F25" s="92" t="s">
        <v>757</v>
      </c>
      <c r="G25" s="92" t="s">
        <v>674</v>
      </c>
      <c r="H25" s="93" t="s">
        <v>674</v>
      </c>
      <c r="I25" s="92" t="s">
        <v>674</v>
      </c>
      <c r="J25" s="92">
        <v>12</v>
      </c>
      <c r="K25" s="92">
        <v>12</v>
      </c>
      <c r="L25" s="92" t="s">
        <v>674</v>
      </c>
      <c r="M25" s="92" t="s">
        <v>674</v>
      </c>
      <c r="N25" s="92">
        <v>12</v>
      </c>
      <c r="O25" s="92">
        <v>12</v>
      </c>
      <c r="P25" s="92" t="s">
        <v>674</v>
      </c>
      <c r="Q25" s="92" t="s">
        <v>674</v>
      </c>
      <c r="R25" s="92">
        <v>12</v>
      </c>
      <c r="S25" s="92">
        <v>12</v>
      </c>
      <c r="T25" s="92" t="s">
        <v>674</v>
      </c>
    </row>
    <row r="26" spans="1:20" ht="44.45" customHeight="1">
      <c r="A26" s="92" t="s">
        <v>718</v>
      </c>
      <c r="B26" s="94" t="s">
        <v>719</v>
      </c>
      <c r="C26" s="92" t="s">
        <v>671</v>
      </c>
      <c r="D26" s="49" t="s">
        <v>720</v>
      </c>
      <c r="E26" s="92" t="s">
        <v>721</v>
      </c>
      <c r="F26" s="92" t="s">
        <v>757</v>
      </c>
      <c r="G26" s="92" t="s">
        <v>674</v>
      </c>
      <c r="H26" s="93" t="s">
        <v>674</v>
      </c>
      <c r="I26" s="92" t="s">
        <v>674</v>
      </c>
      <c r="J26" s="92">
        <v>43000</v>
      </c>
      <c r="K26" s="92">
        <v>43000</v>
      </c>
      <c r="L26" s="92" t="s">
        <v>674</v>
      </c>
      <c r="M26" s="92" t="s">
        <v>674</v>
      </c>
      <c r="N26" s="92">
        <v>43000</v>
      </c>
      <c r="O26" s="92">
        <v>43000</v>
      </c>
      <c r="P26" s="92" t="s">
        <v>674</v>
      </c>
      <c r="Q26" s="92" t="s">
        <v>674</v>
      </c>
      <c r="R26" s="92">
        <v>43000</v>
      </c>
      <c r="S26" s="92">
        <v>43000</v>
      </c>
      <c r="T26" s="92" t="s">
        <v>674</v>
      </c>
    </row>
    <row r="27" spans="1:20" ht="45">
      <c r="A27" s="92" t="s">
        <v>722</v>
      </c>
      <c r="B27" s="94" t="s">
        <v>723</v>
      </c>
      <c r="C27" s="92" t="s">
        <v>671</v>
      </c>
      <c r="D27" s="49" t="s">
        <v>711</v>
      </c>
      <c r="E27" s="92" t="s">
        <v>724</v>
      </c>
      <c r="F27" s="92" t="s">
        <v>757</v>
      </c>
      <c r="G27" s="92" t="s">
        <v>674</v>
      </c>
      <c r="H27" s="93" t="s">
        <v>674</v>
      </c>
      <c r="I27" s="92" t="s">
        <v>674</v>
      </c>
      <c r="J27" s="92">
        <v>600</v>
      </c>
      <c r="K27" s="92">
        <v>600</v>
      </c>
      <c r="L27" s="92" t="s">
        <v>674</v>
      </c>
      <c r="M27" s="92" t="s">
        <v>674</v>
      </c>
      <c r="N27" s="92">
        <v>600</v>
      </c>
      <c r="O27" s="92">
        <v>600</v>
      </c>
      <c r="P27" s="92" t="s">
        <v>674</v>
      </c>
      <c r="Q27" s="92" t="s">
        <v>674</v>
      </c>
      <c r="R27" s="92">
        <v>600</v>
      </c>
      <c r="S27" s="92">
        <v>600</v>
      </c>
      <c r="T27" s="92" t="s">
        <v>674</v>
      </c>
    </row>
    <row r="28" spans="1:20" ht="60">
      <c r="A28" s="92" t="s">
        <v>725</v>
      </c>
      <c r="B28" s="49" t="s">
        <v>726</v>
      </c>
      <c r="C28" s="92" t="s">
        <v>727</v>
      </c>
      <c r="D28" s="49" t="s">
        <v>728</v>
      </c>
      <c r="E28" s="92" t="s">
        <v>729</v>
      </c>
      <c r="F28" s="92" t="s">
        <v>757</v>
      </c>
      <c r="G28" s="92" t="s">
        <v>674</v>
      </c>
      <c r="H28" s="93" t="s">
        <v>674</v>
      </c>
      <c r="I28" s="92" t="s">
        <v>674</v>
      </c>
      <c r="J28" s="92">
        <v>4</v>
      </c>
      <c r="K28" s="92">
        <v>4</v>
      </c>
      <c r="L28" s="92" t="s">
        <v>674</v>
      </c>
      <c r="M28" s="92" t="s">
        <v>674</v>
      </c>
      <c r="N28" s="92">
        <v>4</v>
      </c>
      <c r="O28" s="92">
        <v>4</v>
      </c>
      <c r="P28" s="92" t="s">
        <v>674</v>
      </c>
      <c r="Q28" s="92" t="s">
        <v>674</v>
      </c>
      <c r="R28" s="92">
        <v>4</v>
      </c>
      <c r="S28" s="92">
        <v>4</v>
      </c>
      <c r="T28" s="92" t="s">
        <v>674</v>
      </c>
    </row>
    <row r="29" spans="1:20" ht="60">
      <c r="A29" s="92" t="s">
        <v>730</v>
      </c>
      <c r="B29" s="94" t="s">
        <v>731</v>
      </c>
      <c r="C29" s="92" t="s">
        <v>727</v>
      </c>
      <c r="D29" s="49" t="s">
        <v>732</v>
      </c>
      <c r="E29" s="92" t="s">
        <v>729</v>
      </c>
      <c r="F29" s="92" t="s">
        <v>757</v>
      </c>
      <c r="G29" s="92" t="s">
        <v>674</v>
      </c>
      <c r="H29" s="93" t="s">
        <v>674</v>
      </c>
      <c r="I29" s="92" t="s">
        <v>674</v>
      </c>
      <c r="J29" s="92">
        <v>4</v>
      </c>
      <c r="K29" s="92">
        <v>4</v>
      </c>
      <c r="L29" s="92" t="s">
        <v>674</v>
      </c>
      <c r="M29" s="92" t="s">
        <v>674</v>
      </c>
      <c r="N29" s="92">
        <v>4</v>
      </c>
      <c r="O29" s="92">
        <v>4</v>
      </c>
      <c r="P29" s="92" t="s">
        <v>674</v>
      </c>
      <c r="Q29" s="92" t="s">
        <v>674</v>
      </c>
      <c r="R29" s="92">
        <v>4</v>
      </c>
      <c r="S29" s="92">
        <v>4</v>
      </c>
      <c r="T29" s="92" t="s">
        <v>674</v>
      </c>
    </row>
    <row r="30" spans="1:20" ht="45">
      <c r="A30" s="92" t="s">
        <v>179</v>
      </c>
      <c r="B30" s="49" t="s">
        <v>733</v>
      </c>
      <c r="C30" s="92" t="s">
        <v>181</v>
      </c>
      <c r="D30" s="49" t="s">
        <v>734</v>
      </c>
      <c r="E30" s="92" t="s">
        <v>735</v>
      </c>
      <c r="F30" s="92" t="s">
        <v>757</v>
      </c>
      <c r="G30" s="92" t="s">
        <v>674</v>
      </c>
      <c r="H30" s="93" t="s">
        <v>674</v>
      </c>
      <c r="I30" s="92" t="s">
        <v>674</v>
      </c>
      <c r="J30" s="92">
        <v>9100</v>
      </c>
      <c r="K30" s="92">
        <v>9100</v>
      </c>
      <c r="L30" s="92" t="s">
        <v>674</v>
      </c>
      <c r="M30" s="92" t="s">
        <v>674</v>
      </c>
      <c r="N30" s="92">
        <v>9100</v>
      </c>
      <c r="O30" s="92">
        <v>9100</v>
      </c>
      <c r="P30" s="92" t="s">
        <v>674</v>
      </c>
      <c r="Q30" s="92" t="s">
        <v>674</v>
      </c>
      <c r="R30" s="92">
        <v>9100</v>
      </c>
      <c r="S30" s="92">
        <v>9100</v>
      </c>
      <c r="T30" s="92" t="s">
        <v>674</v>
      </c>
    </row>
    <row r="31" spans="1:20" ht="218.45" customHeight="1">
      <c r="A31" s="92" t="s">
        <v>736</v>
      </c>
      <c r="B31" s="94" t="s">
        <v>648</v>
      </c>
      <c r="C31" s="92" t="s">
        <v>33</v>
      </c>
      <c r="D31" s="49" t="s">
        <v>737</v>
      </c>
      <c r="E31" s="92" t="s">
        <v>738</v>
      </c>
      <c r="F31" s="92" t="s">
        <v>757</v>
      </c>
      <c r="G31" s="92" t="s">
        <v>674</v>
      </c>
      <c r="H31" s="93" t="s">
        <v>674</v>
      </c>
      <c r="I31" s="92" t="s">
        <v>739</v>
      </c>
      <c r="J31" s="92">
        <v>416272</v>
      </c>
      <c r="K31" s="92">
        <v>416272</v>
      </c>
      <c r="L31" s="92" t="s">
        <v>674</v>
      </c>
      <c r="M31" s="92" t="s">
        <v>674</v>
      </c>
      <c r="N31" s="92">
        <v>416272</v>
      </c>
      <c r="O31" s="92">
        <v>416272</v>
      </c>
      <c r="P31" s="92" t="s">
        <v>674</v>
      </c>
      <c r="Q31" s="92" t="s">
        <v>674</v>
      </c>
      <c r="R31" s="92">
        <v>416272</v>
      </c>
      <c r="S31" s="92">
        <v>416272</v>
      </c>
      <c r="T31" s="92" t="s">
        <v>674</v>
      </c>
    </row>
    <row r="32" spans="1:20" ht="214.15" customHeight="1">
      <c r="A32" s="92" t="s">
        <v>740</v>
      </c>
      <c r="B32" s="94" t="s">
        <v>658</v>
      </c>
      <c r="C32" s="92" t="s">
        <v>33</v>
      </c>
      <c r="D32" s="49" t="s">
        <v>741</v>
      </c>
      <c r="E32" s="92" t="s">
        <v>738</v>
      </c>
      <c r="F32" s="92" t="s">
        <v>757</v>
      </c>
      <c r="G32" s="92" t="s">
        <v>674</v>
      </c>
      <c r="H32" s="93" t="s">
        <v>674</v>
      </c>
      <c r="I32" s="92" t="s">
        <v>742</v>
      </c>
      <c r="J32" s="92">
        <v>1009536</v>
      </c>
      <c r="K32" s="92">
        <v>1009536</v>
      </c>
      <c r="L32" s="92" t="s">
        <v>674</v>
      </c>
      <c r="M32" s="92" t="s">
        <v>674</v>
      </c>
      <c r="N32" s="92">
        <v>1009536</v>
      </c>
      <c r="O32" s="92">
        <v>1009536</v>
      </c>
      <c r="P32" s="92" t="s">
        <v>674</v>
      </c>
      <c r="Q32" s="92" t="s">
        <v>674</v>
      </c>
      <c r="R32" s="92">
        <v>1009536</v>
      </c>
      <c r="S32" s="92">
        <v>1009536</v>
      </c>
      <c r="T32" s="92" t="s">
        <v>674</v>
      </c>
    </row>
    <row r="33" spans="1:20" s="91" customFormat="1" ht="45.6" customHeight="1">
      <c r="A33" s="93" t="s">
        <v>743</v>
      </c>
      <c r="B33" s="105" t="s">
        <v>744</v>
      </c>
      <c r="C33" s="93" t="s">
        <v>33</v>
      </c>
      <c r="D33" s="97"/>
      <c r="E33" s="93" t="s">
        <v>745</v>
      </c>
      <c r="F33" s="92" t="s">
        <v>757</v>
      </c>
      <c r="G33" s="92" t="s">
        <v>674</v>
      </c>
      <c r="H33" s="93" t="s">
        <v>674</v>
      </c>
      <c r="I33" s="92" t="s">
        <v>739</v>
      </c>
      <c r="J33" s="92">
        <v>27</v>
      </c>
      <c r="K33" s="92">
        <v>27</v>
      </c>
      <c r="L33" s="92" t="s">
        <v>674</v>
      </c>
      <c r="M33" s="92" t="s">
        <v>674</v>
      </c>
      <c r="N33" s="92">
        <v>27</v>
      </c>
      <c r="O33" s="92">
        <v>27</v>
      </c>
      <c r="P33" s="92" t="s">
        <v>674</v>
      </c>
      <c r="Q33" s="92" t="s">
        <v>674</v>
      </c>
      <c r="R33" s="92">
        <v>27</v>
      </c>
      <c r="S33" s="92">
        <v>27</v>
      </c>
      <c r="T33" s="92" t="s">
        <v>674</v>
      </c>
    </row>
    <row r="34" spans="1:20" ht="61.9" customHeight="1">
      <c r="A34" s="92" t="s">
        <v>746</v>
      </c>
      <c r="B34" s="94" t="s">
        <v>747</v>
      </c>
      <c r="C34" s="92" t="s">
        <v>33</v>
      </c>
      <c r="D34" s="49" t="s">
        <v>748</v>
      </c>
      <c r="E34" s="92" t="s">
        <v>745</v>
      </c>
      <c r="F34" s="92" t="s">
        <v>757</v>
      </c>
      <c r="G34" s="92" t="s">
        <v>674</v>
      </c>
      <c r="H34" s="93" t="s">
        <v>674</v>
      </c>
      <c r="I34" s="92" t="s">
        <v>739</v>
      </c>
      <c r="J34" s="92">
        <v>820</v>
      </c>
      <c r="K34" s="92">
        <v>820</v>
      </c>
      <c r="L34" s="92" t="s">
        <v>674</v>
      </c>
      <c r="M34" s="92" t="s">
        <v>674</v>
      </c>
      <c r="N34" s="92">
        <v>820</v>
      </c>
      <c r="O34" s="92">
        <v>820</v>
      </c>
      <c r="P34" s="92" t="s">
        <v>674</v>
      </c>
      <c r="Q34" s="92" t="s">
        <v>674</v>
      </c>
      <c r="R34" s="92">
        <v>820</v>
      </c>
      <c r="S34" s="92">
        <v>820</v>
      </c>
      <c r="T34" s="92" t="s">
        <v>674</v>
      </c>
    </row>
    <row r="35" spans="1:20" ht="91.15" customHeight="1">
      <c r="A35" s="92" t="s">
        <v>620</v>
      </c>
      <c r="B35" s="94" t="s">
        <v>749</v>
      </c>
      <c r="C35" s="92" t="s">
        <v>33</v>
      </c>
      <c r="D35" s="49" t="s">
        <v>750</v>
      </c>
      <c r="E35" s="92" t="s">
        <v>751</v>
      </c>
      <c r="F35" s="92" t="s">
        <v>757</v>
      </c>
      <c r="G35" s="92" t="s">
        <v>674</v>
      </c>
      <c r="H35" s="93" t="s">
        <v>674</v>
      </c>
      <c r="I35" s="92" t="s">
        <v>674</v>
      </c>
      <c r="J35" s="92">
        <v>7</v>
      </c>
      <c r="K35" s="92">
        <v>7</v>
      </c>
      <c r="L35" s="92" t="s">
        <v>674</v>
      </c>
      <c r="M35" s="92" t="s">
        <v>674</v>
      </c>
      <c r="N35" s="92">
        <v>7</v>
      </c>
      <c r="O35" s="92">
        <v>7</v>
      </c>
      <c r="P35" s="92" t="s">
        <v>674</v>
      </c>
      <c r="Q35" s="92" t="s">
        <v>674</v>
      </c>
      <c r="R35" s="92">
        <v>7</v>
      </c>
      <c r="S35" s="92">
        <v>7</v>
      </c>
      <c r="T35" s="92" t="s">
        <v>674</v>
      </c>
    </row>
    <row r="36" spans="1:20" ht="16.149999999999999" customHeight="1">
      <c r="A36" s="136" t="s">
        <v>752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</row>
    <row r="37" spans="1:20">
      <c r="A37" s="134" t="s">
        <v>753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</row>
    <row r="38" spans="1:20" ht="30" customHeight="1">
      <c r="A38" s="135" t="s">
        <v>754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</row>
    <row r="39" spans="1:20" ht="31.9" customHeight="1">
      <c r="A39" s="135" t="s">
        <v>755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</row>
  </sheetData>
  <mergeCells count="32">
    <mergeCell ref="A37:T37"/>
    <mergeCell ref="A38:T38"/>
    <mergeCell ref="A39:T39"/>
    <mergeCell ref="A17:A18"/>
    <mergeCell ref="B17:B18"/>
    <mergeCell ref="C17:C18"/>
    <mergeCell ref="D17:D18"/>
    <mergeCell ref="A36:T36"/>
    <mergeCell ref="A14:A15"/>
    <mergeCell ref="B14:B15"/>
    <mergeCell ref="C14:C15"/>
    <mergeCell ref="D14:D15"/>
    <mergeCell ref="I9:L9"/>
    <mergeCell ref="E9:E10"/>
    <mergeCell ref="F9:H9"/>
    <mergeCell ref="Q1:T1"/>
    <mergeCell ref="Q2:T2"/>
    <mergeCell ref="Q3:T3"/>
    <mergeCell ref="A5:T5"/>
    <mergeCell ref="A6:T6"/>
    <mergeCell ref="A7:T7"/>
    <mergeCell ref="A12:A13"/>
    <mergeCell ref="B12:B13"/>
    <mergeCell ref="C12:C13"/>
    <mergeCell ref="D12:D13"/>
    <mergeCell ref="F12:F13"/>
    <mergeCell ref="A9:A10"/>
    <mergeCell ref="B9:B10"/>
    <mergeCell ref="C9:C10"/>
    <mergeCell ref="D9:D10"/>
    <mergeCell ref="M9:P9"/>
    <mergeCell ref="Q9:T9"/>
  </mergeCells>
  <hyperlinks>
    <hyperlink ref="G12" r:id="rId1" display="http://government.ru/media/files/RnKkDdDW67FjAn7d5jnlbiT2o4jG59P4.pdf;"/>
    <hyperlink ref="G14" r:id="rId2" display="http://government.ru/media/files/RnKkDdDW67FjAn7d5jnlbiT2o4jG59P4.pdf;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Спорт</vt:lpstr>
      <vt:lpstr>Культура</vt:lpstr>
      <vt:lpstr>Образование</vt:lpstr>
      <vt:lpstr>Соц</vt:lpstr>
      <vt:lpstr>Образование (занятость)</vt:lpstr>
      <vt:lpstr>здрав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 Татьяна Владимировна</dc:creator>
  <cp:lastModifiedBy>Смирнов Игорь Николаевич</cp:lastModifiedBy>
  <cp:lastPrinted>2016-12-14T14:36:58Z</cp:lastPrinted>
  <dcterms:created xsi:type="dcterms:W3CDTF">2016-07-14T06:46:33Z</dcterms:created>
  <dcterms:modified xsi:type="dcterms:W3CDTF">2016-12-15T06:12:26Z</dcterms:modified>
</cp:coreProperties>
</file>